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<sst xmlns="http://schemas.openxmlformats.org/spreadsheetml/2006/main" count="121" uniqueCount="59">
  <si>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</si>
  <si>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</si>
  <si>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</si>
  <si>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</si>
  <si>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</si>
  <si>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</si>
  <si>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</si>
  <si>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</si>
  <si>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</si>
  <si>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</si>
  <si>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</si>
  <si>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</si>
  <si>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</si>
  <si>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</si>
  <si>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</si>
  <si>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</si>
  <si>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</si>
  <si>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</si>
  <si>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</si>
  <si>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</si>
  <si>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</si>
  <si>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</si>
  <si>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Week Number: #1</t>
  </si>
  <si>
    <t>The Forge Inn - Glenfield - Sunday Night League Cup</t>
  </si>
  <si>
    <t>Wipe out High</t>
  </si>
  <si>
    <t>Wipe Out Low</t>
  </si>
  <si>
    <t>YOUR MUM</t>
  </si>
  <si>
    <t>THREE AMIGOS</t>
  </si>
  <si>
    <t>CHARLIES ANGELS</t>
  </si>
  <si>
    <t>CHALFONTS</t>
  </si>
  <si>
    <t>IZZY WIZZY</t>
  </si>
  <si>
    <t>MUSIC INTROS</t>
  </si>
  <si>
    <t>GENERAL KNOWLEDGE</t>
  </si>
  <si>
    <t>The Forge Inn - Glenfield - Sunday Night Quiz League #43</t>
  </si>
  <si>
    <t>SPORT &amp; LEISURE</t>
  </si>
  <si>
    <t>HISTORY &amp; GEOGRAPHY</t>
  </si>
  <si>
    <t>NO HOPERS</t>
  </si>
  <si>
    <t>DILTOIDS</t>
  </si>
  <si>
    <t>HAROLD AND HILDAS</t>
  </si>
  <si>
    <t xml:space="preserve">YOUR </t>
  </si>
  <si>
    <t>THE BRAZZIS</t>
  </si>
  <si>
    <t>SUNS IN PLUMS IN</t>
  </si>
  <si>
    <t>TIMS BIRTHDAY</t>
  </si>
  <si>
    <t>SPAGHETTE</t>
  </si>
  <si>
    <t xml:space="preserve">CHERRY PICKERS </t>
  </si>
  <si>
    <t>BRATZ</t>
  </si>
  <si>
    <t xml:space="preserve">IN THE CORNER </t>
  </si>
  <si>
    <t>ROLLING FAIRSTONES</t>
  </si>
  <si>
    <t>YOURE A QUIZARD HARRY</t>
  </si>
  <si>
    <t>BRATZ 14</t>
  </si>
  <si>
    <t>CHERRY PICKERS 1</t>
  </si>
  <si>
    <t xml:space="preserve">TOMS BIRTHDAY </t>
  </si>
  <si>
    <t>QUIZZES PLAYED</t>
  </si>
  <si>
    <t>Winning Score</t>
  </si>
  <si>
    <t>Round #1</t>
  </si>
  <si>
    <t>Round #2</t>
  </si>
  <si>
    <t>Round #3</t>
  </si>
  <si>
    <t>Round #4</t>
  </si>
  <si>
    <t>Round #5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</si>
</sst>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workbookViewId="0" topLeftCell="A1">
      <selection activeCell="G13" sqref="G13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5" width="11.7109375" style="1" bestFit="1" customWidth="1"/>
    <col min="6" max="6" width="10.8515625" style="1" bestFit="1" customWidth="1"/>
    <col min="7" max="7" width="12.28125" style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10" bestFit="1" customWidth="1"/>
  </cols>
  <sheetData>
    <row r="1" spans="1:14" ht="12.75">
      <c r="A1" s="47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2.75">
      <c r="A2" s="50" t="s">
        <v>9</v>
      </c>
      <c r="B2" s="51"/>
      <c r="C2" s="51"/>
      <c r="D2" s="51"/>
      <c r="E2" s="51"/>
      <c r="F2" s="51"/>
      <c r="G2" s="51"/>
      <c r="H2" s="52">
        <v>1</v>
      </c>
      <c r="I2" s="52"/>
      <c r="J2" s="52"/>
      <c r="K2" s="52"/>
      <c r="L2" s="52"/>
      <c r="M2" s="53"/>
      <c r="N2"/>
    </row>
    <row r="3" spans="1:14" ht="12.75" customHeight="1">
      <c r="A3" s="54" t="s">
        <v>0</v>
      </c>
      <c r="B3" s="56" t="s">
        <v>1</v>
      </c>
      <c r="C3" s="44"/>
      <c r="D3" s="58" t="s">
        <v>16</v>
      </c>
      <c r="E3" s="58"/>
      <c r="F3" s="58"/>
      <c r="G3" s="58"/>
      <c r="H3" s="58"/>
      <c r="I3" s="58"/>
      <c r="J3" s="58"/>
      <c r="K3" s="58"/>
      <c r="L3" s="58"/>
      <c r="M3" s="54" t="s">
        <v>3</v>
      </c>
      <c r="N3" s="9" t="s">
        <v>7</v>
      </c>
    </row>
    <row r="4" spans="1:14" ht="12.75">
      <c r="A4" s="55"/>
      <c r="B4" s="57"/>
      <c r="C4" s="45" t="s">
        <v>52</v>
      </c>
      <c r="D4" s="2">
        <v>43023</v>
      </c>
      <c r="E4" s="2">
        <f aca="true" t="shared" si="0" ref="E4:K4">D4+7</f>
        <v>43030</v>
      </c>
      <c r="F4" s="2">
        <f t="shared" si="0"/>
        <v>43037</v>
      </c>
      <c r="G4" s="2">
        <f t="shared" si="0"/>
        <v>43044</v>
      </c>
      <c r="H4" s="2">
        <f t="shared" si="0"/>
        <v>43051</v>
      </c>
      <c r="I4" s="2">
        <v>43072</v>
      </c>
      <c r="J4" s="2">
        <f t="shared" si="0"/>
        <v>43079</v>
      </c>
      <c r="K4" s="2">
        <f t="shared" si="0"/>
        <v>43086</v>
      </c>
      <c r="L4" s="2"/>
      <c r="M4" s="55"/>
      <c r="N4" s="9" t="s">
        <v>8</v>
      </c>
    </row>
    <row r="5" spans="1:14" s="32" customFormat="1" ht="12.75" customHeight="1">
      <c r="A5" s="33">
        <v>1</v>
      </c>
      <c r="B5" s="35" t="s">
        <v>43</v>
      </c>
      <c r="C5" s="35">
        <f>COUNTIF(D5:K5,"&lt;&gt;")</f>
        <v>1</v>
      </c>
      <c r="D5" s="5">
        <v>61.5</v>
      </c>
      <c r="E5" s="5"/>
      <c r="F5" s="5"/>
      <c r="G5" s="5"/>
      <c r="H5" s="5"/>
      <c r="I5" s="5"/>
      <c r="J5" s="5"/>
      <c r="K5" s="5"/>
      <c r="L5" s="5"/>
      <c r="M5" s="5">
        <f>SUM(D5:L5)</f>
        <v>61.5</v>
      </c>
      <c r="N5" s="31">
        <f>M5/C5</f>
        <v>61.5</v>
      </c>
    </row>
    <row r="6" spans="1:14" s="32" customFormat="1" ht="12.75">
      <c r="A6" s="33">
        <f aca="true" t="shared" si="1" ref="A6:A16">A5+1</f>
        <v>2</v>
      </c>
      <c r="B6" s="35" t="s">
        <v>27</v>
      </c>
      <c r="C6" s="35">
        <f>COUNTIF(D6:K6,"&lt;&gt;")</f>
        <v>1</v>
      </c>
      <c r="D6" s="5">
        <v>60</v>
      </c>
      <c r="E6" s="5"/>
      <c r="F6" s="5"/>
      <c r="G6" s="5"/>
      <c r="H6" s="5"/>
      <c r="I6" s="5"/>
      <c r="J6" s="5"/>
      <c r="K6" s="5"/>
      <c r="L6" s="5"/>
      <c r="M6" s="5">
        <f>SUM(D6:L6)</f>
        <v>60</v>
      </c>
      <c r="N6" s="31" t="e">
        <f aca="true" t="shared" si="2" ref="N6:N22">M6/C2</f>
        <v>#DIV/0!</v>
      </c>
    </row>
    <row r="7" spans="1:14" s="32" customFormat="1" ht="12.75">
      <c r="A7" s="33">
        <f t="shared" si="1"/>
        <v>3</v>
      </c>
      <c r="B7" s="35" t="s">
        <v>45</v>
      </c>
      <c r="C7" s="35">
        <f>COUNTIF(D7:K7,"&lt;&gt;")</f>
        <v>1</v>
      </c>
      <c r="D7" s="5">
        <v>57.5</v>
      </c>
      <c r="E7" s="5"/>
      <c r="F7" s="5"/>
      <c r="G7" s="5"/>
      <c r="H7" s="5"/>
      <c r="I7" s="5"/>
      <c r="J7" s="5"/>
      <c r="K7" s="5"/>
      <c r="L7" s="5"/>
      <c r="M7" s="5">
        <f>SUM(D7:L7)</f>
        <v>57.5</v>
      </c>
      <c r="N7" s="31" t="e">
        <f t="shared" si="2"/>
        <v>#DIV/0!</v>
      </c>
    </row>
    <row r="8" spans="1:14" s="32" customFormat="1" ht="12" customHeight="1">
      <c r="A8" s="33">
        <f t="shared" si="1"/>
        <v>4</v>
      </c>
      <c r="B8" s="35" t="s">
        <v>46</v>
      </c>
      <c r="C8" s="35">
        <f>COUNTIF(D8:K8,"&lt;&gt;")</f>
        <v>1</v>
      </c>
      <c r="D8" s="5">
        <v>56.5</v>
      </c>
      <c r="E8" s="5"/>
      <c r="F8" s="5"/>
      <c r="G8" s="5"/>
      <c r="H8" s="5"/>
      <c r="I8" s="5"/>
      <c r="J8" s="5"/>
      <c r="K8" s="5"/>
      <c r="L8" s="5"/>
      <c r="M8" s="5">
        <f>SUM(D8:L8)</f>
        <v>56.5</v>
      </c>
      <c r="N8" s="31" t="e">
        <f t="shared" si="2"/>
        <v>#VALUE!</v>
      </c>
    </row>
    <row r="9" spans="1:14" s="32" customFormat="1" ht="12.75">
      <c r="A9" s="33">
        <f t="shared" si="1"/>
        <v>5</v>
      </c>
      <c r="B9" s="35" t="s">
        <v>19</v>
      </c>
      <c r="C9" s="35">
        <f>COUNTIF(D9:K9,"&lt;&gt;")</f>
        <v>1</v>
      </c>
      <c r="D9" s="5">
        <v>55.5</v>
      </c>
      <c r="E9" s="5"/>
      <c r="F9" s="5"/>
      <c r="G9" s="5"/>
      <c r="H9" s="5"/>
      <c r="I9" s="5"/>
      <c r="J9" s="5"/>
      <c r="K9" s="5"/>
      <c r="L9" s="5"/>
      <c r="M9" s="5">
        <f>SUM(D9:L9)</f>
        <v>55.5</v>
      </c>
      <c r="N9" s="31">
        <f t="shared" si="2"/>
        <v>55.5</v>
      </c>
    </row>
    <row r="10" spans="1:14" s="32" customFormat="1" ht="12.75">
      <c r="A10" s="33">
        <f t="shared" si="1"/>
        <v>6</v>
      </c>
      <c r="B10" s="35" t="s">
        <v>47</v>
      </c>
      <c r="C10" s="35">
        <f>COUNTIF(D10:K10,"&lt;&gt;")</f>
        <v>1</v>
      </c>
      <c r="D10" s="5">
        <v>55</v>
      </c>
      <c r="E10" s="5"/>
      <c r="F10" s="5"/>
      <c r="G10" s="5"/>
      <c r="H10" s="5"/>
      <c r="I10" s="5"/>
      <c r="J10" s="5"/>
      <c r="K10" s="5"/>
      <c r="L10" s="5"/>
      <c r="M10" s="5">
        <f>SUM(D10:L10)</f>
        <v>55</v>
      </c>
      <c r="N10" s="31">
        <f t="shared" si="2"/>
        <v>55</v>
      </c>
    </row>
    <row r="11" spans="1:14" s="32" customFormat="1" ht="12.75">
      <c r="A11" s="33">
        <f t="shared" si="1"/>
        <v>7</v>
      </c>
      <c r="B11" s="35" t="s">
        <v>41</v>
      </c>
      <c r="C11" s="35">
        <f>COUNTIF(D11:K11,"&lt;&gt;")</f>
        <v>1</v>
      </c>
      <c r="D11" s="5">
        <v>53.5</v>
      </c>
      <c r="E11" s="5"/>
      <c r="F11" s="5"/>
      <c r="G11" s="5"/>
      <c r="H11" s="5"/>
      <c r="I11" s="5"/>
      <c r="J11" s="5"/>
      <c r="K11" s="5"/>
      <c r="L11" s="5"/>
      <c r="M11" s="5">
        <f>SUM(D11:L11)</f>
        <v>53.5</v>
      </c>
      <c r="N11" s="31">
        <f t="shared" si="2"/>
        <v>53.5</v>
      </c>
    </row>
    <row r="12" spans="1:14" s="32" customFormat="1" ht="12.75">
      <c r="A12" s="33">
        <f t="shared" si="1"/>
        <v>8</v>
      </c>
      <c r="B12" s="35" t="s">
        <v>30</v>
      </c>
      <c r="C12" s="35">
        <f>COUNTIF(D12:K12,"&lt;&gt;")</f>
        <v>1</v>
      </c>
      <c r="D12" s="5">
        <v>52.5</v>
      </c>
      <c r="E12" s="5"/>
      <c r="F12" s="5"/>
      <c r="G12" s="5"/>
      <c r="H12" s="5"/>
      <c r="I12" s="5"/>
      <c r="J12" s="5"/>
      <c r="K12" s="5"/>
      <c r="L12" s="5"/>
      <c r="M12" s="5">
        <f>SUM(D12:L12)</f>
        <v>52.5</v>
      </c>
      <c r="N12" s="31">
        <f t="shared" si="2"/>
        <v>52.5</v>
      </c>
    </row>
    <row r="13" spans="1:14" s="32" customFormat="1" ht="13.5" customHeight="1">
      <c r="A13" s="33">
        <f t="shared" si="1"/>
        <v>9</v>
      </c>
      <c r="B13" s="35" t="s">
        <v>51</v>
      </c>
      <c r="C13" s="35">
        <f>COUNTIF(D13:K13,"&lt;&gt;")</f>
        <v>1</v>
      </c>
      <c r="D13" s="5">
        <v>52.5</v>
      </c>
      <c r="E13" s="5"/>
      <c r="F13" s="5"/>
      <c r="G13" s="5"/>
      <c r="H13" s="5"/>
      <c r="I13" s="5"/>
      <c r="J13" s="5"/>
      <c r="K13" s="5"/>
      <c r="L13" s="5"/>
      <c r="M13" s="5">
        <f>SUM(D13:L13)</f>
        <v>52.5</v>
      </c>
      <c r="N13" s="31">
        <f t="shared" si="2"/>
        <v>52.5</v>
      </c>
    </row>
    <row r="14" spans="1:14" s="32" customFormat="1" ht="12.75">
      <c r="A14" s="33">
        <f t="shared" si="1"/>
        <v>10</v>
      </c>
      <c r="B14" s="35" t="s">
        <v>38</v>
      </c>
      <c r="C14" s="35">
        <f>COUNTIF(D14:K14,"&lt;&gt;")</f>
        <v>1</v>
      </c>
      <c r="D14" s="5">
        <v>49</v>
      </c>
      <c r="E14" s="5"/>
      <c r="F14" s="5"/>
      <c r="G14" s="5"/>
      <c r="H14" s="5"/>
      <c r="I14" s="5"/>
      <c r="J14" s="5"/>
      <c r="K14" s="5"/>
      <c r="L14" s="5"/>
      <c r="M14" s="5">
        <f>SUM(D14:L14)</f>
        <v>49</v>
      </c>
      <c r="N14" s="31">
        <f t="shared" si="2"/>
        <v>49</v>
      </c>
    </row>
    <row r="15" spans="1:14" ht="12.75">
      <c r="A15" s="4">
        <f t="shared" si="1"/>
        <v>11</v>
      </c>
      <c r="B15" s="35" t="s">
        <v>26</v>
      </c>
      <c r="C15" s="35">
        <f>COUNTIF(D15:K15,"&lt;&gt;")</f>
        <v>1</v>
      </c>
      <c r="D15" s="5">
        <v>48</v>
      </c>
      <c r="E15" s="5"/>
      <c r="F15" s="5"/>
      <c r="G15" s="5"/>
      <c r="H15" s="5"/>
      <c r="I15" s="5"/>
      <c r="J15" s="5"/>
      <c r="K15" s="5"/>
      <c r="L15" s="5"/>
      <c r="M15" s="5">
        <f>SUM(D15:L15)</f>
        <v>48</v>
      </c>
      <c r="N15" s="31">
        <f t="shared" si="2"/>
        <v>48</v>
      </c>
    </row>
    <row r="16" spans="1:14" ht="12.75">
      <c r="A16" s="4">
        <f t="shared" si="1"/>
        <v>12</v>
      </c>
      <c r="B16" s="35" t="s">
        <v>29</v>
      </c>
      <c r="C16" s="35">
        <f>COUNTIF(D16:K16,"&lt;&gt;")</f>
        <v>1</v>
      </c>
      <c r="D16" s="5">
        <v>45.5</v>
      </c>
      <c r="E16" s="5"/>
      <c r="F16" s="5"/>
      <c r="G16" s="5"/>
      <c r="H16" s="5"/>
      <c r="I16" s="5"/>
      <c r="J16" s="5"/>
      <c r="K16" s="5"/>
      <c r="L16" s="5"/>
      <c r="M16" s="5">
        <f>SUM(D16:L16)</f>
        <v>45.5</v>
      </c>
      <c r="N16" s="31">
        <f t="shared" si="2"/>
        <v>45.5</v>
      </c>
    </row>
    <row r="17" spans="1:14" ht="12.75">
      <c r="A17" s="4">
        <v>13</v>
      </c>
      <c r="B17" s="34" t="s">
        <v>48</v>
      </c>
      <c r="C17" s="35">
        <f>COUNTIF(D17:K17,"&lt;&gt;")</f>
        <v>1</v>
      </c>
      <c r="D17" s="5">
        <v>45.5</v>
      </c>
      <c r="E17" s="5"/>
      <c r="F17" s="5"/>
      <c r="G17" s="5"/>
      <c r="H17" s="5"/>
      <c r="I17" s="5"/>
      <c r="J17" s="5"/>
      <c r="K17" s="5"/>
      <c r="L17" s="5"/>
      <c r="M17" s="5">
        <f>SUM(D17:L17)</f>
        <v>45.5</v>
      </c>
      <c r="N17" s="31">
        <f t="shared" si="2"/>
        <v>45.5</v>
      </c>
    </row>
    <row r="18" spans="1:14" ht="12.75">
      <c r="A18" s="4">
        <v>14</v>
      </c>
      <c r="B18" s="35" t="s">
        <v>28</v>
      </c>
      <c r="C18" s="35">
        <f>COUNTIF(D18:K18,"&lt;&gt;")</f>
        <v>1</v>
      </c>
      <c r="D18" s="5">
        <v>37.5</v>
      </c>
      <c r="E18" s="5"/>
      <c r="F18" s="5"/>
      <c r="G18" s="5"/>
      <c r="H18" s="5"/>
      <c r="I18" s="5"/>
      <c r="J18" s="5"/>
      <c r="K18" s="5"/>
      <c r="L18" s="5"/>
      <c r="M18" s="5">
        <f>SUM(D18:L18)</f>
        <v>37.5</v>
      </c>
      <c r="N18" s="31">
        <f t="shared" si="2"/>
        <v>37.5</v>
      </c>
    </row>
    <row r="19" spans="1:14" ht="12.75">
      <c r="A19" s="4">
        <v>15</v>
      </c>
      <c r="B19" s="35" t="s">
        <v>36</v>
      </c>
      <c r="C19" s="35">
        <f>COUNTIF(D19:K19,"&lt;&gt;")</f>
        <v>1</v>
      </c>
      <c r="D19" s="5">
        <v>37</v>
      </c>
      <c r="E19" s="5"/>
      <c r="F19" s="5"/>
      <c r="G19" s="5"/>
      <c r="H19" s="5"/>
      <c r="I19" s="5"/>
      <c r="J19" s="5"/>
      <c r="K19" s="5"/>
      <c r="L19" s="5"/>
      <c r="M19" s="5">
        <f>SUM(D19:L19)</f>
        <v>37</v>
      </c>
      <c r="N19" s="31">
        <f t="shared" si="2"/>
        <v>37</v>
      </c>
    </row>
    <row r="20" spans="1:14" ht="12.75">
      <c r="A20" s="4">
        <v>16</v>
      </c>
      <c r="B20" s="35" t="s">
        <v>40</v>
      </c>
      <c r="C20" s="35">
        <f>COUNTIF(D20:K20,"&lt;&gt;")</f>
        <v>1</v>
      </c>
      <c r="D20" s="5">
        <v>36.5</v>
      </c>
      <c r="E20" s="5"/>
      <c r="F20" s="5"/>
      <c r="G20" s="5"/>
      <c r="H20" s="5"/>
      <c r="I20" s="5"/>
      <c r="J20" s="5"/>
      <c r="K20" s="5"/>
      <c r="L20" s="5"/>
      <c r="M20" s="5">
        <f>SUM(D20:L20)</f>
        <v>36.5</v>
      </c>
      <c r="N20" s="31">
        <f t="shared" si="2"/>
        <v>36.5</v>
      </c>
    </row>
    <row r="21" spans="1:14" ht="12.75">
      <c r="A21" s="4">
        <v>17</v>
      </c>
      <c r="B21" s="37" t="s">
        <v>44</v>
      </c>
      <c r="C21" s="35">
        <f>COUNTIF(D21:K21,"&lt;&gt;")</f>
        <v>1</v>
      </c>
      <c r="D21" s="5">
        <v>32.5</v>
      </c>
      <c r="E21" s="5"/>
      <c r="F21" s="5"/>
      <c r="G21" s="5"/>
      <c r="H21" s="5"/>
      <c r="I21" s="5"/>
      <c r="J21" s="5"/>
      <c r="K21" s="5"/>
      <c r="L21" s="5"/>
      <c r="M21" s="5">
        <f>SUM(D21:L21)</f>
        <v>32.5</v>
      </c>
      <c r="N21" s="31">
        <f t="shared" si="2"/>
        <v>32.5</v>
      </c>
    </row>
    <row r="22" spans="1:14" ht="12.75">
      <c r="A22" s="4">
        <v>18</v>
      </c>
      <c r="B22" s="35"/>
      <c r="C22" s="35"/>
      <c r="D22" s="5"/>
      <c r="E22" s="5"/>
      <c r="F22" s="5"/>
      <c r="G22" s="5"/>
      <c r="H22" s="5"/>
      <c r="I22" s="5"/>
      <c r="J22" s="5"/>
      <c r="K22" s="5"/>
      <c r="L22" s="5"/>
      <c r="M22" s="5"/>
      <c r="N22" s="31"/>
    </row>
    <row r="23" spans="1:14" ht="12.75">
      <c r="A23" s="4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9"/>
    </row>
    <row r="24" spans="1:14" ht="12.75">
      <c r="A24" s="4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"/>
    </row>
    <row r="25" spans="1:14" ht="12.75">
      <c r="A25" s="62" t="s">
        <v>10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ht="12.75">
      <c r="A26" s="6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66"/>
    </row>
    <row r="27" spans="1:14" ht="12.75">
      <c r="A27" s="61" t="s">
        <v>4</v>
      </c>
      <c r="B27" s="60" t="s">
        <v>6</v>
      </c>
      <c r="C27" s="43" t="s">
        <v>8</v>
      </c>
      <c r="D27" s="9">
        <f>SUM(D5:D24)/D29</f>
        <v>49.1764705882353</v>
      </c>
      <c r="E27" s="9"/>
      <c r="F27" s="9"/>
      <c r="G27" s="9"/>
      <c r="H27" s="31"/>
      <c r="I27" s="9"/>
      <c r="J27" s="9"/>
      <c r="K27" s="9"/>
      <c r="L27" s="9"/>
      <c r="M27" s="6"/>
      <c r="N27" s="15"/>
    </row>
    <row r="28" spans="1:14" ht="12.75">
      <c r="A28" s="61"/>
      <c r="B28" s="60"/>
      <c r="C28" s="43" t="s">
        <v>53</v>
      </c>
      <c r="D28" s="9">
        <f>MAX(D5:D24)</f>
        <v>61.5</v>
      </c>
      <c r="E28" s="9"/>
      <c r="F28" s="9"/>
      <c r="G28" s="9"/>
      <c r="H28" s="31"/>
      <c r="I28" s="9"/>
      <c r="J28" s="9"/>
      <c r="K28" s="9"/>
      <c r="L28" s="9"/>
      <c r="M28" s="13"/>
      <c r="N28" s="14"/>
    </row>
    <row r="29" spans="1:14" ht="12.75">
      <c r="A29" s="61"/>
      <c r="B29" s="60"/>
      <c r="C29" s="43" t="s">
        <v>7</v>
      </c>
      <c r="D29" s="11">
        <f>COUNTIF(D5:D24,"&lt;&gt;")</f>
        <v>17</v>
      </c>
      <c r="E29" s="11"/>
      <c r="F29" s="11"/>
      <c r="G29" s="11"/>
      <c r="H29" s="40"/>
      <c r="I29" s="11"/>
      <c r="J29" s="11"/>
      <c r="K29" s="11"/>
      <c r="L29" s="11"/>
      <c r="M29" s="15"/>
      <c r="N29" s="14"/>
    </row>
    <row r="30" spans="1:14" ht="12.75">
      <c r="A30" s="61"/>
      <c r="B30" s="59" t="s">
        <v>5</v>
      </c>
      <c r="C30" s="42" t="s">
        <v>54</v>
      </c>
      <c r="D30" s="8" t="s">
        <v>31</v>
      </c>
      <c r="E30" s="8"/>
      <c r="F30" s="8"/>
      <c r="G30" s="8"/>
      <c r="H30" s="41"/>
      <c r="I30" s="8"/>
      <c r="J30" s="8"/>
      <c r="K30" s="8"/>
      <c r="L30" s="8"/>
      <c r="M30" s="16"/>
      <c r="N30" s="14"/>
    </row>
    <row r="31" spans="1:14" ht="12.75">
      <c r="A31" s="61"/>
      <c r="B31" s="59"/>
      <c r="C31" s="42" t="s">
        <v>55</v>
      </c>
      <c r="D31" s="8" t="s">
        <v>34</v>
      </c>
      <c r="E31" s="8"/>
      <c r="F31" s="8"/>
      <c r="G31" s="8"/>
      <c r="H31" s="41"/>
      <c r="I31" s="8"/>
      <c r="J31" s="20"/>
      <c r="K31" s="8"/>
      <c r="L31" s="20"/>
      <c r="M31" s="17"/>
      <c r="N31" s="18"/>
    </row>
    <row r="32" spans="1:14" ht="12.75">
      <c r="A32" s="61"/>
      <c r="B32" s="59"/>
      <c r="C32" s="42" t="s">
        <v>56</v>
      </c>
      <c r="D32" s="8" t="s">
        <v>37</v>
      </c>
      <c r="E32" s="8"/>
      <c r="F32" s="8"/>
      <c r="G32" s="8"/>
      <c r="H32" s="41"/>
      <c r="I32" s="8"/>
      <c r="J32" s="8"/>
      <c r="K32" s="8"/>
      <c r="L32" s="8"/>
      <c r="M32" s="17"/>
      <c r="N32" s="18"/>
    </row>
    <row r="33" spans="1:14" ht="12.75" customHeight="1">
      <c r="A33" s="61"/>
      <c r="B33" s="59"/>
      <c r="C33" s="42" t="s">
        <v>57</v>
      </c>
      <c r="D33" s="8" t="s">
        <v>35</v>
      </c>
      <c r="E33" s="8"/>
      <c r="F33" s="8"/>
      <c r="G33" s="8"/>
      <c r="H33" s="41"/>
      <c r="I33" s="8"/>
      <c r="J33" s="20"/>
      <c r="K33" s="8"/>
      <c r="L33" s="20"/>
      <c r="M33" s="17"/>
      <c r="N33" s="18"/>
    </row>
    <row r="34" spans="1:14" s="7" customFormat="1" ht="12.75" customHeight="1">
      <c r="A34" s="61"/>
      <c r="B34" s="59"/>
      <c r="C34" s="42" t="s">
        <v>58</v>
      </c>
      <c r="D34" s="8" t="s">
        <v>32</v>
      </c>
      <c r="E34" s="8"/>
      <c r="F34" s="8"/>
      <c r="G34" s="8"/>
      <c r="H34" s="41"/>
      <c r="I34" s="8"/>
      <c r="J34" s="8"/>
      <c r="K34" s="8"/>
      <c r="L34" s="8"/>
      <c r="M34" s="17"/>
      <c r="N34" s="18"/>
    </row>
    <row r="35" spans="1:14" s="10" customFormat="1" ht="12.75">
      <c r="A35" s="21"/>
      <c r="B35" s="6"/>
      <c r="C35" s="6"/>
      <c r="D35" s="23"/>
      <c r="E35" s="23"/>
      <c r="F35" s="22"/>
      <c r="G35" s="23"/>
      <c r="H35" s="39"/>
      <c r="I35" s="19"/>
      <c r="J35" s="19"/>
      <c r="K35" s="19"/>
      <c r="L35" s="19"/>
      <c r="M35" s="17"/>
      <c r="N35" s="18"/>
    </row>
    <row r="36" spans="1:14" s="12" customFormat="1" ht="12.75">
      <c r="A36" s="6"/>
      <c r="B36" s="6"/>
      <c r="C36" s="6"/>
      <c r="D36" s="1"/>
      <c r="E36" s="1"/>
      <c r="F36" s="1"/>
      <c r="G36" s="1"/>
      <c r="H36" s="1"/>
      <c r="I36" s="1"/>
      <c r="J36" s="1"/>
      <c r="K36" s="1"/>
      <c r="L36" s="1"/>
      <c r="M36"/>
      <c r="N36" s="10"/>
    </row>
    <row r="37" ht="11.25" customHeight="1"/>
    <row r="39" ht="12.75">
      <c r="O39" s="10"/>
    </row>
  </sheetData>
  <mergeCells count="11"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="94" zoomScaleNormal="94" workbookViewId="0" topLeftCell="B1">
      <selection activeCell="M5" sqref="M5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6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2" spans="1:19" ht="12.75">
      <c r="A2" s="79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1:19" ht="12.75" customHeight="1">
      <c r="A3" s="82" t="s">
        <v>0</v>
      </c>
      <c r="B3" s="84" t="s">
        <v>1</v>
      </c>
      <c r="C3" s="73" t="s">
        <v>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  <c r="S3" s="24"/>
    </row>
    <row r="4" spans="1:19" ht="12.75">
      <c r="A4" s="83"/>
      <c r="B4" s="85"/>
      <c r="C4" s="71">
        <v>43023</v>
      </c>
      <c r="D4" s="72"/>
      <c r="E4" s="71">
        <f>C4+7</f>
        <v>43030</v>
      </c>
      <c r="F4" s="72"/>
      <c r="G4" s="71">
        <f>E4+7</f>
        <v>43037</v>
      </c>
      <c r="H4" s="72"/>
      <c r="I4" s="71">
        <f>G4+7</f>
        <v>43044</v>
      </c>
      <c r="J4" s="72"/>
      <c r="K4" s="71">
        <f>I4+7</f>
        <v>43051</v>
      </c>
      <c r="L4" s="72"/>
      <c r="M4" s="71">
        <v>43072</v>
      </c>
      <c r="N4" s="72"/>
      <c r="O4" s="71">
        <f>M4+7</f>
        <v>43079</v>
      </c>
      <c r="P4" s="72"/>
      <c r="Q4" s="71">
        <f>O4+7</f>
        <v>43086</v>
      </c>
      <c r="R4" s="72"/>
      <c r="S4" s="27" t="s">
        <v>13</v>
      </c>
    </row>
    <row r="5" spans="1:19" ht="12.75">
      <c r="A5" s="25"/>
      <c r="B5" s="26"/>
      <c r="C5" s="28" t="s">
        <v>11</v>
      </c>
      <c r="D5" s="28" t="s">
        <v>12</v>
      </c>
      <c r="E5" s="28" t="s">
        <v>11</v>
      </c>
      <c r="F5" s="28" t="s">
        <v>12</v>
      </c>
      <c r="G5" s="28" t="s">
        <v>11</v>
      </c>
      <c r="H5" s="28" t="s">
        <v>12</v>
      </c>
      <c r="I5" s="28" t="s">
        <v>11</v>
      </c>
      <c r="J5" s="28" t="s">
        <v>12</v>
      </c>
      <c r="K5" s="28" t="s">
        <v>11</v>
      </c>
      <c r="L5" s="28" t="s">
        <v>12</v>
      </c>
      <c r="M5" s="28" t="s">
        <v>11</v>
      </c>
      <c r="N5" s="28" t="s">
        <v>12</v>
      </c>
      <c r="O5" s="28" t="s">
        <v>11</v>
      </c>
      <c r="P5" s="28" t="s">
        <v>12</v>
      </c>
      <c r="Q5" s="28" t="s">
        <v>11</v>
      </c>
      <c r="R5" s="28" t="s">
        <v>12</v>
      </c>
      <c r="S5" s="29" t="s">
        <v>14</v>
      </c>
    </row>
    <row r="6" spans="1:19" ht="12.75" customHeight="1">
      <c r="A6" s="30">
        <v>1</v>
      </c>
      <c r="B6" s="35" t="s">
        <v>27</v>
      </c>
      <c r="C6" s="27">
        <v>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0">
        <f aca="true" t="shared" si="0" ref="S6:S14">SUM(C6:R6)</f>
        <v>3</v>
      </c>
    </row>
    <row r="7" spans="1:19" ht="12.75">
      <c r="A7" s="30">
        <f aca="true" t="shared" si="1" ref="A7:A15">A6+1</f>
        <v>2</v>
      </c>
      <c r="B7" s="35" t="s">
        <v>26</v>
      </c>
      <c r="C7" s="30">
        <v>2</v>
      </c>
      <c r="D7" s="30">
        <v>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>
        <f t="shared" si="0"/>
        <v>5</v>
      </c>
    </row>
    <row r="8" spans="1:19" ht="12.75">
      <c r="A8" s="30">
        <f t="shared" si="1"/>
        <v>3</v>
      </c>
      <c r="B8" s="35" t="s">
        <v>41</v>
      </c>
      <c r="C8" s="27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0">
        <f t="shared" si="0"/>
        <v>1</v>
      </c>
    </row>
    <row r="9" spans="1:19" ht="12" customHeight="1">
      <c r="A9" s="30">
        <f t="shared" si="1"/>
        <v>4</v>
      </c>
      <c r="B9" s="35" t="s">
        <v>19</v>
      </c>
      <c r="C9" s="30">
        <v>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>
        <f t="shared" si="0"/>
        <v>1</v>
      </c>
    </row>
    <row r="10" spans="1:19" ht="12.75">
      <c r="A10" s="30">
        <f t="shared" si="1"/>
        <v>5</v>
      </c>
      <c r="B10" s="35" t="s">
        <v>43</v>
      </c>
      <c r="C10" s="27"/>
      <c r="D10" s="27">
        <v>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0">
        <f t="shared" si="0"/>
        <v>2</v>
      </c>
    </row>
    <row r="11" spans="1:19" ht="12.75">
      <c r="A11" s="30">
        <f t="shared" si="1"/>
        <v>6</v>
      </c>
      <c r="B11" s="35" t="s">
        <v>30</v>
      </c>
      <c r="C11" s="27"/>
      <c r="D11" s="27">
        <v>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0">
        <f t="shared" si="0"/>
        <v>1</v>
      </c>
    </row>
    <row r="12" spans="1:19" ht="12.75">
      <c r="A12" s="30">
        <f t="shared" si="1"/>
        <v>7</v>
      </c>
      <c r="B12" s="35"/>
      <c r="C12" s="27"/>
      <c r="D12" s="30"/>
      <c r="E12" s="30"/>
      <c r="F12" s="30"/>
      <c r="G12" s="30"/>
      <c r="H12" s="30"/>
      <c r="I12" s="30"/>
      <c r="J12" s="30"/>
      <c r="K12" s="27"/>
      <c r="L12" s="30"/>
      <c r="M12" s="30"/>
      <c r="N12" s="30"/>
      <c r="O12" s="30"/>
      <c r="P12" s="30"/>
      <c r="Q12" s="30"/>
      <c r="R12" s="30"/>
      <c r="S12" s="30">
        <f t="shared" si="0"/>
        <v>0</v>
      </c>
    </row>
    <row r="13" spans="1:19" ht="12.75">
      <c r="A13" s="30">
        <f t="shared" si="1"/>
        <v>8</v>
      </c>
      <c r="B13" s="35"/>
      <c r="C13" s="27"/>
      <c r="D13" s="30"/>
      <c r="E13" s="30"/>
      <c r="F13" s="30"/>
      <c r="G13" s="30"/>
      <c r="H13" s="30"/>
      <c r="I13" s="30"/>
      <c r="J13" s="30"/>
      <c r="K13" s="27"/>
      <c r="L13" s="30"/>
      <c r="M13" s="30"/>
      <c r="N13" s="30"/>
      <c r="O13" s="30"/>
      <c r="P13" s="30"/>
      <c r="Q13" s="30"/>
      <c r="R13" s="30"/>
      <c r="S13" s="30">
        <f t="shared" si="0"/>
        <v>0</v>
      </c>
    </row>
    <row r="14" spans="1:19" ht="12.75">
      <c r="A14" s="30">
        <f t="shared" si="1"/>
        <v>9</v>
      </c>
      <c r="B14" s="3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0">
        <f t="shared" si="0"/>
        <v>0</v>
      </c>
    </row>
    <row r="15" spans="1:19" ht="12.75">
      <c r="A15" s="30">
        <f t="shared" si="1"/>
        <v>10</v>
      </c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 customHeight="1">
      <c r="A16" s="67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19" ht="12.75" customHeight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16:S17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85" zoomScaleNormal="85" workbookViewId="0" topLeftCell="A1">
      <selection activeCell="I23" sqref="I23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8.85156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80" t="s">
        <v>21</v>
      </c>
      <c r="B1" s="80"/>
      <c r="C1" s="80"/>
      <c r="D1" s="80"/>
      <c r="E1" s="80"/>
      <c r="F1" s="80"/>
    </row>
    <row r="2" spans="1:6" ht="12.75">
      <c r="A2" s="92">
        <v>42967</v>
      </c>
      <c r="B2" s="88"/>
      <c r="C2" s="88"/>
      <c r="D2" s="92">
        <v>42967</v>
      </c>
      <c r="E2" s="88"/>
      <c r="F2" s="88"/>
    </row>
    <row r="3" spans="1:6" ht="12.75">
      <c r="A3" s="88" t="s">
        <v>11</v>
      </c>
      <c r="B3" s="88"/>
      <c r="C3" s="88"/>
      <c r="D3" s="88" t="s">
        <v>12</v>
      </c>
      <c r="E3" s="88"/>
      <c r="F3" s="88"/>
    </row>
    <row r="4" spans="1:6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</row>
    <row r="5" spans="1:6" ht="13.5" customHeight="1">
      <c r="A5" s="35" t="s">
        <v>27</v>
      </c>
      <c r="B5" s="38">
        <v>60</v>
      </c>
      <c r="C5" s="35">
        <f aca="true" t="shared" si="0" ref="C5:C21">ABS(60-B5)</f>
        <v>0</v>
      </c>
      <c r="D5" s="35" t="s">
        <v>26</v>
      </c>
      <c r="E5" s="35">
        <v>112</v>
      </c>
      <c r="F5" s="35">
        <f aca="true" t="shared" si="1" ref="F5:F21">ABS(113-E5)</f>
        <v>1</v>
      </c>
    </row>
    <row r="6" spans="1:6" ht="13.5" customHeight="1">
      <c r="A6" s="35" t="s">
        <v>39</v>
      </c>
      <c r="B6" s="38">
        <v>61</v>
      </c>
      <c r="C6" s="35">
        <f t="shared" si="0"/>
        <v>1</v>
      </c>
      <c r="D6" s="35" t="s">
        <v>43</v>
      </c>
      <c r="E6" s="35">
        <v>96</v>
      </c>
      <c r="F6" s="35">
        <f t="shared" si="1"/>
        <v>17</v>
      </c>
    </row>
    <row r="7" spans="1:8" ht="13.5" customHeight="1">
      <c r="A7" s="35" t="s">
        <v>41</v>
      </c>
      <c r="B7" s="38">
        <v>53</v>
      </c>
      <c r="C7" s="35">
        <f t="shared" si="0"/>
        <v>7</v>
      </c>
      <c r="D7" s="35" t="s">
        <v>30</v>
      </c>
      <c r="E7" s="35">
        <v>133</v>
      </c>
      <c r="F7" s="35">
        <f t="shared" si="1"/>
        <v>20</v>
      </c>
      <c r="H7" s="12"/>
    </row>
    <row r="8" spans="1:6" ht="13.5" customHeight="1">
      <c r="A8" s="35" t="s">
        <v>19</v>
      </c>
      <c r="B8" s="38">
        <v>53</v>
      </c>
      <c r="C8" s="35">
        <f t="shared" si="0"/>
        <v>7</v>
      </c>
      <c r="D8" s="35" t="s">
        <v>46</v>
      </c>
      <c r="E8" s="35">
        <v>84</v>
      </c>
      <c r="F8" s="35">
        <f t="shared" si="1"/>
        <v>29</v>
      </c>
    </row>
    <row r="9" spans="1:6" ht="13.5" customHeight="1">
      <c r="A9" s="35" t="s">
        <v>46</v>
      </c>
      <c r="B9" s="38">
        <v>49</v>
      </c>
      <c r="C9" s="35">
        <f t="shared" si="0"/>
        <v>11</v>
      </c>
      <c r="D9" s="35" t="s">
        <v>38</v>
      </c>
      <c r="E9" s="35">
        <v>147</v>
      </c>
      <c r="F9" s="35">
        <f t="shared" si="1"/>
        <v>34</v>
      </c>
    </row>
    <row r="10" spans="1:12" ht="13.5" customHeight="1">
      <c r="A10" s="35" t="s">
        <v>36</v>
      </c>
      <c r="B10" s="38">
        <v>72</v>
      </c>
      <c r="C10" s="35">
        <f t="shared" si="0"/>
        <v>12</v>
      </c>
      <c r="D10" s="35" t="s">
        <v>41</v>
      </c>
      <c r="E10" s="35">
        <v>78</v>
      </c>
      <c r="F10" s="35">
        <f t="shared" si="1"/>
        <v>35</v>
      </c>
      <c r="H10" s="36"/>
      <c r="I10" s="36"/>
      <c r="J10" s="36"/>
      <c r="K10" s="36"/>
      <c r="L10" s="36"/>
    </row>
    <row r="11" spans="1:12" ht="13.5" customHeight="1">
      <c r="A11" s="35" t="s">
        <v>38</v>
      </c>
      <c r="B11" s="38">
        <v>42</v>
      </c>
      <c r="C11" s="35">
        <f t="shared" si="0"/>
        <v>18</v>
      </c>
      <c r="D11" s="35" t="s">
        <v>45</v>
      </c>
      <c r="E11" s="35">
        <v>66</v>
      </c>
      <c r="F11" s="35">
        <f t="shared" si="1"/>
        <v>47</v>
      </c>
      <c r="H11" s="36"/>
      <c r="I11" s="36"/>
      <c r="J11" s="36"/>
      <c r="K11" s="36"/>
      <c r="L11" s="36"/>
    </row>
    <row r="12" spans="1:12" ht="13.5" customHeight="1">
      <c r="A12" s="35" t="s">
        <v>28</v>
      </c>
      <c r="B12" s="38">
        <v>78</v>
      </c>
      <c r="C12" s="35">
        <f t="shared" si="0"/>
        <v>18</v>
      </c>
      <c r="D12" s="35" t="s">
        <v>28</v>
      </c>
      <c r="E12" s="35">
        <v>56</v>
      </c>
      <c r="F12" s="35">
        <f t="shared" si="1"/>
        <v>57</v>
      </c>
      <c r="H12" s="36"/>
      <c r="I12" s="36"/>
      <c r="J12" s="36"/>
      <c r="K12" s="36"/>
      <c r="L12" s="36"/>
    </row>
    <row r="13" spans="1:12" ht="13.5" customHeight="1">
      <c r="A13" s="35" t="s">
        <v>43</v>
      </c>
      <c r="B13" s="38">
        <v>40</v>
      </c>
      <c r="C13" s="35">
        <f t="shared" si="0"/>
        <v>20</v>
      </c>
      <c r="D13" s="35" t="s">
        <v>40</v>
      </c>
      <c r="E13" s="35">
        <v>47</v>
      </c>
      <c r="F13" s="35">
        <f t="shared" si="1"/>
        <v>66</v>
      </c>
      <c r="H13" s="36"/>
      <c r="I13" s="36"/>
      <c r="J13" s="36"/>
      <c r="K13" s="36"/>
      <c r="L13" s="36"/>
    </row>
    <row r="14" spans="1:12" ht="13.5" customHeight="1">
      <c r="A14" s="37" t="s">
        <v>44</v>
      </c>
      <c r="B14" s="38">
        <v>82</v>
      </c>
      <c r="C14" s="35">
        <f t="shared" si="0"/>
        <v>22</v>
      </c>
      <c r="D14" s="35" t="s">
        <v>19</v>
      </c>
      <c r="E14" s="35">
        <v>46</v>
      </c>
      <c r="F14" s="35">
        <f t="shared" si="1"/>
        <v>67</v>
      </c>
      <c r="H14" s="36"/>
      <c r="I14" s="36"/>
      <c r="J14" s="36"/>
      <c r="K14" s="36"/>
      <c r="L14" s="36"/>
    </row>
    <row r="15" spans="1:12" ht="13.5" customHeight="1">
      <c r="A15" s="35" t="s">
        <v>29</v>
      </c>
      <c r="B15" s="38">
        <v>84</v>
      </c>
      <c r="C15" s="35">
        <f t="shared" si="0"/>
        <v>24</v>
      </c>
      <c r="D15" s="35" t="s">
        <v>29</v>
      </c>
      <c r="E15" s="35">
        <v>42</v>
      </c>
      <c r="F15" s="35">
        <f t="shared" si="1"/>
        <v>71</v>
      </c>
      <c r="H15" s="36"/>
      <c r="I15" s="36"/>
      <c r="J15" s="36"/>
      <c r="K15" s="36"/>
      <c r="L15" s="36"/>
    </row>
    <row r="16" spans="1:12" ht="13.5" customHeight="1">
      <c r="A16" s="35" t="s">
        <v>40</v>
      </c>
      <c r="B16" s="38">
        <v>27</v>
      </c>
      <c r="C16" s="35">
        <f t="shared" si="0"/>
        <v>33</v>
      </c>
      <c r="D16" s="37" t="s">
        <v>44</v>
      </c>
      <c r="E16" s="35">
        <v>29</v>
      </c>
      <c r="F16" s="35">
        <f t="shared" si="1"/>
        <v>84</v>
      </c>
      <c r="H16" s="36"/>
      <c r="I16" s="36"/>
      <c r="J16" s="36"/>
      <c r="K16" s="36"/>
      <c r="L16" s="36"/>
    </row>
    <row r="17" spans="1:6" ht="13.5" customHeight="1">
      <c r="A17" s="35" t="s">
        <v>45</v>
      </c>
      <c r="B17" s="38">
        <v>26</v>
      </c>
      <c r="C17" s="35">
        <f t="shared" si="0"/>
        <v>34</v>
      </c>
      <c r="D17" s="35" t="s">
        <v>36</v>
      </c>
      <c r="E17" s="35">
        <v>23</v>
      </c>
      <c r="F17" s="35">
        <f t="shared" si="1"/>
        <v>90</v>
      </c>
    </row>
    <row r="18" spans="1:6" ht="13.5" customHeight="1">
      <c r="A18" s="35" t="s">
        <v>42</v>
      </c>
      <c r="B18" s="38">
        <v>99</v>
      </c>
      <c r="C18" s="35">
        <f t="shared" si="0"/>
        <v>39</v>
      </c>
      <c r="D18" s="35" t="s">
        <v>27</v>
      </c>
      <c r="E18" s="35">
        <v>15</v>
      </c>
      <c r="F18" s="35">
        <f t="shared" si="1"/>
        <v>98</v>
      </c>
    </row>
    <row r="19" spans="1:6" ht="13.5" customHeight="1">
      <c r="A19" s="35" t="s">
        <v>47</v>
      </c>
      <c r="B19" s="38">
        <v>112</v>
      </c>
      <c r="C19" s="35">
        <f t="shared" si="0"/>
        <v>52</v>
      </c>
      <c r="D19" s="35" t="s">
        <v>47</v>
      </c>
      <c r="E19" s="35">
        <v>13</v>
      </c>
      <c r="F19" s="35">
        <f t="shared" si="1"/>
        <v>100</v>
      </c>
    </row>
    <row r="20" spans="1:6" ht="13.5" customHeight="1">
      <c r="A20" s="35" t="s">
        <v>30</v>
      </c>
      <c r="B20" s="38">
        <v>149</v>
      </c>
      <c r="C20" s="35">
        <f t="shared" si="0"/>
        <v>89</v>
      </c>
      <c r="D20" s="34" t="s">
        <v>48</v>
      </c>
      <c r="E20" s="34">
        <v>216</v>
      </c>
      <c r="F20" s="35">
        <f t="shared" si="1"/>
        <v>103</v>
      </c>
    </row>
    <row r="21" spans="1:6" ht="13.5" customHeight="1">
      <c r="A21" s="34" t="s">
        <v>48</v>
      </c>
      <c r="B21" s="34">
        <v>46</v>
      </c>
      <c r="C21" s="35">
        <f t="shared" si="0"/>
        <v>14</v>
      </c>
      <c r="D21" s="35" t="s">
        <v>42</v>
      </c>
      <c r="E21" s="35">
        <v>290</v>
      </c>
      <c r="F21" s="35">
        <f t="shared" si="1"/>
        <v>177</v>
      </c>
    </row>
    <row r="22" spans="1:6" ht="13.5" customHeight="1">
      <c r="A22" s="34"/>
      <c r="B22" s="34"/>
      <c r="C22" s="35"/>
      <c r="D22" s="35"/>
      <c r="E22" s="34"/>
      <c r="F22" s="35"/>
    </row>
    <row r="23" spans="1:6" ht="12.75">
      <c r="A23" s="89" t="s">
        <v>20</v>
      </c>
      <c r="B23" s="90"/>
      <c r="C23" s="90"/>
      <c r="D23" s="90"/>
      <c r="E23" s="90"/>
      <c r="F23" s="91"/>
    </row>
    <row r="24" spans="1:6" ht="12.75" customHeight="1">
      <c r="A24" s="58" t="s">
        <v>24</v>
      </c>
      <c r="B24" s="58"/>
      <c r="C24" s="58"/>
      <c r="D24" s="58" t="s">
        <v>25</v>
      </c>
      <c r="E24" s="58"/>
      <c r="F24" s="58"/>
    </row>
    <row r="25" spans="1:6" ht="12.75">
      <c r="A25" s="58"/>
      <c r="B25" s="58"/>
      <c r="C25" s="58"/>
      <c r="D25" s="58"/>
      <c r="E25" s="58"/>
      <c r="F25" s="58"/>
    </row>
    <row r="26" spans="1:6" ht="12.75">
      <c r="A26" s="86" t="s">
        <v>49</v>
      </c>
      <c r="B26" s="58"/>
      <c r="C26" s="58"/>
      <c r="D26" s="87" t="s">
        <v>50</v>
      </c>
      <c r="E26" s="58"/>
      <c r="F26" s="58"/>
    </row>
    <row r="27" spans="1:6" ht="12.75">
      <c r="A27" s="58"/>
      <c r="B27" s="58"/>
      <c r="C27" s="58"/>
      <c r="D27" s="58"/>
      <c r="E27" s="58"/>
      <c r="F27" s="58"/>
    </row>
    <row r="48" ht="12.75" customHeight="1"/>
    <row r="54" ht="12.75" customHeight="1"/>
    <row r="82" ht="12.75" customHeight="1"/>
    <row r="88" ht="12.75" customHeight="1"/>
    <row r="122" ht="12.75" customHeight="1"/>
  </sheetData>
  <mergeCells count="10"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2017-10-16T23:13:56Z</dcterms:modified>
  <cp:category/>
  <cp:version/>
  <cp:contentType/>
  <cp:contentStatus/>
</cp:coreProperties>
</file>