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<sst xmlns="http://schemas.openxmlformats.org/spreadsheetml/2006/main" count="105" uniqueCount="52">
  <si>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</si>
  <si>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</si>
  <si>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</si>
  <si>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</si>
  <si>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</si>
  <si>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</si>
  <si>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</si>
  <si>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</si>
  <si>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</si>
  <si>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</si>
  <si>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</si>
  <si>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</si>
  <si>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</si>
  <si>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</si>
  <si>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</si>
  <si>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</si>
  <si>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</si>
  <si>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</si>
  <si>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</si>
  <si>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</si>
  <si>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</si>
  <si>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Week Number: #1</t>
  </si>
  <si>
    <t>The Forge Inn - Glenfield - Sunday Night League Cup</t>
  </si>
  <si>
    <t>Wipe out High</t>
  </si>
  <si>
    <t>Wipe Out Low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</si>
  <si>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</si>
  <si>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</si>
  <si>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</si>
  <si>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</si>
  <si>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</si>
  <si>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</si>
  <si>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</si>
  <si>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</si>
  <si>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</si>
  <si>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>UNIVERSALLY CHALLANGED</t>
  </si>
  <si>
    <t xml:space="preserve">F&amp;D  -  S&amp;L - T&amp;F </t>
  </si>
  <si>
    <t>S&amp;N - H&amp;G - A&amp;L</t>
  </si>
  <si>
    <t>CHALFONTS</t>
  </si>
  <si>
    <t>THE REVELLERS</t>
  </si>
  <si>
    <t>THREE AMIGOS</t>
  </si>
  <si>
    <t>SUND OUT PLUMBS OUT</t>
  </si>
  <si>
    <t xml:space="preserve">IZZY WIZZY </t>
  </si>
  <si>
    <t>IN THE CORNER</t>
  </si>
  <si>
    <t>CHARLIES ASNGELS</t>
  </si>
  <si>
    <t>NOTHING BETWEEN THE EARS</t>
  </si>
  <si>
    <t>BLOND BITCHES</t>
  </si>
  <si>
    <t>CAT MAD CREW</t>
  </si>
  <si>
    <t>NORFOLK N CHANCE</t>
  </si>
  <si>
    <t>FAMOUS FACES</t>
  </si>
  <si>
    <r>
      <t>THREE AMIGOS &amp;</t>
    </r>
    <r>
      <rPr>
        <b/>
        <u val="single"/>
        <sz val="10"/>
        <color indexed="10"/>
        <rFont val="Arial"/>
        <family val="2"/>
      </rPr>
      <t xml:space="preserve"> UNI CHALLANGED  13</t>
    </r>
  </si>
  <si>
    <t>BLOND BITCHES 6</t>
  </si>
  <si>
    <t>The Forge Inn - Glenfield - Sunday Night Quiz League #52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</si>
</sst>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20"/>
      <name val="Arial"/>
      <family val="0"/>
    </font>
    <font>
      <b/>
      <u val="single"/>
      <sz val="10"/>
      <color indexed="1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11" fillId="0" borderId="0" xfId="0" applyFont="1" applyAlignment="1">
      <alignment wrapText="1"/>
    </xf>
    <xf numFmtId="0" fontId="6" fillId="0" borderId="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1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" fontId="0" fillId="0" borderId="1" xfId="0" applyNumberForma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85" zoomScaleNormal="85" workbookViewId="0" topLeftCell="A1">
      <selection activeCell="H11" sqref="H11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6.8515625" style="1" bestFit="1" customWidth="1"/>
    <col min="4" max="4" width="14.7109375" style="1" bestFit="1" customWidth="1"/>
    <col min="5" max="5" width="11.7109375" style="1" bestFit="1" customWidth="1"/>
    <col min="6" max="6" width="10.8515625" style="1" bestFit="1" customWidth="1"/>
    <col min="7" max="7" width="12.28125" style="1" customWidth="1"/>
    <col min="8" max="8" width="15.140625" style="1" bestFit="1" customWidth="1"/>
    <col min="9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9" bestFit="1" customWidth="1"/>
  </cols>
  <sheetData>
    <row r="1" spans="1:14" ht="12.75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ht="12.75">
      <c r="A2" s="57" t="s">
        <v>9</v>
      </c>
      <c r="B2" s="58"/>
      <c r="C2" s="58"/>
      <c r="D2" s="58"/>
      <c r="E2" s="58"/>
      <c r="F2" s="58"/>
      <c r="G2" s="58"/>
      <c r="H2" s="59">
        <v>1</v>
      </c>
      <c r="I2" s="59"/>
      <c r="J2" s="59"/>
      <c r="K2" s="59"/>
      <c r="L2" s="59"/>
      <c r="M2" s="60"/>
      <c r="N2"/>
    </row>
    <row r="3" spans="1:14" ht="12.75" customHeight="1">
      <c r="A3" s="61" t="s">
        <v>0</v>
      </c>
      <c r="B3" s="63" t="s">
        <v>1</v>
      </c>
      <c r="C3" s="42"/>
      <c r="D3" s="65" t="s">
        <v>16</v>
      </c>
      <c r="E3" s="65"/>
      <c r="F3" s="65"/>
      <c r="G3" s="65"/>
      <c r="H3" s="65"/>
      <c r="I3" s="65"/>
      <c r="J3" s="65"/>
      <c r="K3" s="65"/>
      <c r="L3" s="65"/>
      <c r="M3" s="61" t="s">
        <v>3</v>
      </c>
      <c r="N3" s="8" t="s">
        <v>7</v>
      </c>
    </row>
    <row r="4" spans="1:14" ht="12.75">
      <c r="A4" s="62"/>
      <c r="B4" s="64"/>
      <c r="C4" s="43" t="s">
        <v>27</v>
      </c>
      <c r="D4" s="2">
        <v>43534</v>
      </c>
      <c r="E4" s="2">
        <f aca="true" t="shared" si="0" ref="E4:K4">D4+7</f>
        <v>43541</v>
      </c>
      <c r="F4" s="102">
        <f t="shared" si="0"/>
        <v>43548</v>
      </c>
      <c r="G4" s="2">
        <f t="shared" si="0"/>
        <v>43555</v>
      </c>
      <c r="H4" s="2">
        <f t="shared" si="0"/>
        <v>43562</v>
      </c>
      <c r="I4" s="2">
        <f t="shared" si="0"/>
        <v>43569</v>
      </c>
      <c r="J4" s="2">
        <f t="shared" si="0"/>
        <v>43576</v>
      </c>
      <c r="K4" s="2">
        <f t="shared" si="0"/>
        <v>43583</v>
      </c>
      <c r="L4" s="2">
        <f>K4+7</f>
        <v>43590</v>
      </c>
      <c r="M4" s="62"/>
      <c r="N4" s="8" t="s">
        <v>8</v>
      </c>
    </row>
    <row r="5" spans="1:14" s="31" customFormat="1" ht="12.75" customHeight="1">
      <c r="A5" s="32">
        <v>1</v>
      </c>
      <c r="B5" s="34" t="s">
        <v>37</v>
      </c>
      <c r="C5" s="29">
        <f>COUNTIF(D5:K5,"&lt;&gt;")</f>
        <v>1</v>
      </c>
      <c r="D5" s="4">
        <v>58.5</v>
      </c>
      <c r="E5" s="4"/>
      <c r="F5" s="99"/>
      <c r="G5" s="4"/>
      <c r="H5" s="47"/>
      <c r="I5" s="4"/>
      <c r="J5" s="4"/>
      <c r="K5" s="4"/>
      <c r="L5" s="4"/>
      <c r="M5" s="4">
        <f>SUM(D5:L5)</f>
        <v>58.5</v>
      </c>
      <c r="N5" s="30">
        <f>M5/C5</f>
        <v>58.5</v>
      </c>
    </row>
    <row r="6" spans="1:14" s="31" customFormat="1" ht="12.75">
      <c r="A6" s="32">
        <f aca="true" t="shared" si="1" ref="A6:A16">A5+1</f>
        <v>2</v>
      </c>
      <c r="B6" s="34" t="s">
        <v>39</v>
      </c>
      <c r="C6" s="29">
        <f>COUNTIF(D6:K6,"&lt;&gt;")</f>
        <v>1</v>
      </c>
      <c r="D6" s="4">
        <v>57.5</v>
      </c>
      <c r="E6" s="4"/>
      <c r="F6" s="99"/>
      <c r="G6" s="4"/>
      <c r="H6" s="47"/>
      <c r="I6" s="4"/>
      <c r="J6" s="4"/>
      <c r="K6" s="4"/>
      <c r="L6" s="4"/>
      <c r="M6" s="4">
        <f>SUM(D6:L6)</f>
        <v>57.5</v>
      </c>
      <c r="N6" s="30">
        <f aca="true" t="shared" si="2" ref="N6:N16">M6/C6</f>
        <v>57.5</v>
      </c>
    </row>
    <row r="7" spans="1:14" s="31" customFormat="1" ht="12.75">
      <c r="A7" s="32">
        <f t="shared" si="1"/>
        <v>3</v>
      </c>
      <c r="B7" s="36" t="s">
        <v>42</v>
      </c>
      <c r="C7" s="29">
        <f>COUNTIF(D7:K7,"&lt;&gt;")</f>
        <v>1</v>
      </c>
      <c r="D7" s="4">
        <v>56</v>
      </c>
      <c r="E7" s="4"/>
      <c r="F7" s="99"/>
      <c r="G7" s="4"/>
      <c r="H7" s="47"/>
      <c r="I7" s="4"/>
      <c r="J7" s="4"/>
      <c r="K7" s="4"/>
      <c r="L7" s="4"/>
      <c r="M7" s="4">
        <f>SUM(D7:L7)</f>
        <v>56</v>
      </c>
      <c r="N7" s="30">
        <f t="shared" si="2"/>
        <v>56</v>
      </c>
    </row>
    <row r="8" spans="1:14" s="31" customFormat="1" ht="12" customHeight="1">
      <c r="A8" s="32">
        <f t="shared" si="1"/>
        <v>4</v>
      </c>
      <c r="B8" s="34" t="s">
        <v>46</v>
      </c>
      <c r="C8" s="29">
        <f>COUNTIF(D8:K8,"&lt;&gt;")</f>
        <v>1</v>
      </c>
      <c r="D8" s="4">
        <v>54</v>
      </c>
      <c r="E8" s="4"/>
      <c r="F8" s="99"/>
      <c r="G8" s="4"/>
      <c r="H8" s="47"/>
      <c r="I8" s="4"/>
      <c r="J8" s="4"/>
      <c r="K8" s="4"/>
      <c r="L8" s="4"/>
      <c r="M8" s="4">
        <f>SUM(D8:L8)</f>
        <v>54</v>
      </c>
      <c r="N8" s="30">
        <f t="shared" si="2"/>
        <v>54</v>
      </c>
    </row>
    <row r="9" spans="1:14" s="31" customFormat="1" ht="12.75">
      <c r="A9" s="32">
        <f t="shared" si="1"/>
        <v>5</v>
      </c>
      <c r="B9" s="34" t="s">
        <v>38</v>
      </c>
      <c r="C9" s="29">
        <f>COUNTIF(D9:K9,"&lt;&gt;")</f>
        <v>1</v>
      </c>
      <c r="D9" s="4">
        <v>54</v>
      </c>
      <c r="E9" s="4"/>
      <c r="F9" s="99"/>
      <c r="G9" s="4"/>
      <c r="H9" s="47"/>
      <c r="I9" s="4"/>
      <c r="J9" s="4"/>
      <c r="K9" s="4"/>
      <c r="L9" s="4"/>
      <c r="M9" s="4">
        <f>SUM(D9:L9)</f>
        <v>54</v>
      </c>
      <c r="N9" s="30">
        <f t="shared" si="2"/>
        <v>54</v>
      </c>
    </row>
    <row r="10" spans="1:14" s="31" customFormat="1" ht="12.75">
      <c r="A10" s="32">
        <f t="shared" si="1"/>
        <v>6</v>
      </c>
      <c r="B10" s="34" t="s">
        <v>44</v>
      </c>
      <c r="C10" s="29">
        <f>COUNTIF(D10:K10,"&lt;&gt;")</f>
        <v>1</v>
      </c>
      <c r="D10" s="4">
        <v>53</v>
      </c>
      <c r="E10" s="4"/>
      <c r="F10" s="99"/>
      <c r="G10" s="4"/>
      <c r="H10" s="47"/>
      <c r="I10" s="4"/>
      <c r="J10" s="4"/>
      <c r="K10" s="4"/>
      <c r="L10" s="4"/>
      <c r="M10" s="4">
        <f>SUM(D10:L10)</f>
        <v>53</v>
      </c>
      <c r="N10" s="30">
        <f t="shared" si="2"/>
        <v>53</v>
      </c>
    </row>
    <row r="11" spans="1:14" s="31" customFormat="1" ht="12.75">
      <c r="A11" s="32">
        <f t="shared" si="1"/>
        <v>7</v>
      </c>
      <c r="B11" s="34" t="s">
        <v>47</v>
      </c>
      <c r="C11" s="29">
        <f>COUNTIF(D11:K11,"&lt;&gt;")</f>
        <v>1</v>
      </c>
      <c r="D11" s="4">
        <v>48.5</v>
      </c>
      <c r="E11" s="4"/>
      <c r="F11" s="99"/>
      <c r="G11" s="4"/>
      <c r="H11" s="47"/>
      <c r="I11" s="4"/>
      <c r="J11" s="4"/>
      <c r="K11" s="4"/>
      <c r="L11" s="4"/>
      <c r="M11" s="4">
        <f>SUM(D11:L11)</f>
        <v>48.5</v>
      </c>
      <c r="N11" s="30">
        <f t="shared" si="2"/>
        <v>48.5</v>
      </c>
    </row>
    <row r="12" spans="1:14" s="31" customFormat="1" ht="12.75">
      <c r="A12" s="32">
        <f t="shared" si="1"/>
        <v>8</v>
      </c>
      <c r="B12" s="34" t="s">
        <v>40</v>
      </c>
      <c r="C12" s="29">
        <f>COUNTIF(D12:K12,"&lt;&gt;")</f>
        <v>1</v>
      </c>
      <c r="D12" s="4">
        <v>48</v>
      </c>
      <c r="E12" s="4"/>
      <c r="F12" s="99"/>
      <c r="G12" s="4"/>
      <c r="H12" s="47"/>
      <c r="I12" s="4"/>
      <c r="J12" s="4"/>
      <c r="K12" s="4"/>
      <c r="L12" s="4"/>
      <c r="M12" s="4">
        <f>SUM(D12:L12)</f>
        <v>48</v>
      </c>
      <c r="N12" s="30">
        <f t="shared" si="2"/>
        <v>48</v>
      </c>
    </row>
    <row r="13" spans="1:14" s="31" customFormat="1" ht="13.5" customHeight="1">
      <c r="A13" s="32">
        <f t="shared" si="1"/>
        <v>9</v>
      </c>
      <c r="B13" s="34" t="s">
        <v>34</v>
      </c>
      <c r="C13" s="29">
        <f>COUNTIF(D13:K13,"&lt;&gt;")</f>
        <v>1</v>
      </c>
      <c r="D13" s="4">
        <v>47.5</v>
      </c>
      <c r="E13" s="4"/>
      <c r="F13" s="99"/>
      <c r="G13" s="4"/>
      <c r="H13" s="47"/>
      <c r="I13" s="4"/>
      <c r="J13" s="4"/>
      <c r="K13" s="4"/>
      <c r="L13" s="4"/>
      <c r="M13" s="4">
        <f>SUM(D13:L13)</f>
        <v>47.5</v>
      </c>
      <c r="N13" s="30">
        <f t="shared" si="2"/>
        <v>47.5</v>
      </c>
    </row>
    <row r="14" spans="1:14" s="31" customFormat="1" ht="12.75">
      <c r="A14" s="32">
        <f t="shared" si="1"/>
        <v>10</v>
      </c>
      <c r="B14" s="33" t="s">
        <v>43</v>
      </c>
      <c r="C14" s="29">
        <f>COUNTIF(D14:K14,"&lt;&gt;")</f>
        <v>1</v>
      </c>
      <c r="D14" s="4">
        <v>46.5</v>
      </c>
      <c r="E14" s="4"/>
      <c r="F14" s="99"/>
      <c r="G14" s="4"/>
      <c r="H14" s="47"/>
      <c r="I14" s="4"/>
      <c r="J14" s="4"/>
      <c r="K14" s="4"/>
      <c r="L14" s="4"/>
      <c r="M14" s="4">
        <f>SUM(D14:L14)</f>
        <v>46.5</v>
      </c>
      <c r="N14" s="30">
        <f t="shared" si="2"/>
        <v>46.5</v>
      </c>
    </row>
    <row r="15" spans="1:14" ht="12.75">
      <c r="A15" s="3">
        <f t="shared" si="1"/>
        <v>11</v>
      </c>
      <c r="B15" s="34" t="s">
        <v>41</v>
      </c>
      <c r="C15" s="29">
        <f>COUNTIF(D15:K15,"&lt;&gt;")</f>
        <v>1</v>
      </c>
      <c r="D15" s="4">
        <v>41</v>
      </c>
      <c r="E15" s="4"/>
      <c r="F15" s="99"/>
      <c r="G15" s="4"/>
      <c r="H15" s="47"/>
      <c r="I15" s="4"/>
      <c r="J15" s="4"/>
      <c r="K15" s="4"/>
      <c r="L15" s="4"/>
      <c r="M15" s="4">
        <f>SUM(D15:L15)</f>
        <v>41</v>
      </c>
      <c r="N15" s="30">
        <f t="shared" si="2"/>
        <v>41</v>
      </c>
    </row>
    <row r="16" spans="1:14" ht="12.75">
      <c r="A16" s="3">
        <f t="shared" si="1"/>
        <v>12</v>
      </c>
      <c r="B16" s="34" t="s">
        <v>45</v>
      </c>
      <c r="C16" s="29">
        <f>COUNTIF(D16:K16,"&lt;&gt;")</f>
        <v>1</v>
      </c>
      <c r="D16" s="4">
        <v>31</v>
      </c>
      <c r="E16" s="4"/>
      <c r="F16" s="99"/>
      <c r="G16" s="4"/>
      <c r="H16" s="47"/>
      <c r="I16" s="4"/>
      <c r="J16" s="4"/>
      <c r="K16" s="4"/>
      <c r="L16" s="4"/>
      <c r="M16" s="4">
        <f>SUM(D16:L16)</f>
        <v>31</v>
      </c>
      <c r="N16" s="30">
        <f t="shared" si="2"/>
        <v>31</v>
      </c>
    </row>
    <row r="17" spans="1:14" ht="12.75">
      <c r="A17" s="3">
        <v>13</v>
      </c>
      <c r="B17" s="34"/>
      <c r="C17" s="29"/>
      <c r="D17" s="4"/>
      <c r="E17" s="4"/>
      <c r="F17" s="99"/>
      <c r="G17" s="4"/>
      <c r="H17" s="47"/>
      <c r="I17" s="4"/>
      <c r="J17" s="4"/>
      <c r="K17" s="4"/>
      <c r="L17" s="4"/>
      <c r="M17" s="4"/>
      <c r="N17" s="30"/>
    </row>
    <row r="18" spans="1:14" ht="12.75">
      <c r="A18" s="3">
        <v>14</v>
      </c>
      <c r="B18" s="34"/>
      <c r="C18" s="29"/>
      <c r="D18" s="4"/>
      <c r="E18" s="4"/>
      <c r="F18" s="99"/>
      <c r="G18" s="4"/>
      <c r="H18" s="47"/>
      <c r="I18" s="4"/>
      <c r="J18" s="4"/>
      <c r="K18" s="4"/>
      <c r="L18" s="4"/>
      <c r="M18" s="4"/>
      <c r="N18" s="30"/>
    </row>
    <row r="19" spans="1:14" ht="12.75">
      <c r="A19" s="3">
        <v>15</v>
      </c>
      <c r="B19" s="33"/>
      <c r="C19" s="29"/>
      <c r="D19" s="4"/>
      <c r="E19" s="4"/>
      <c r="F19" s="99"/>
      <c r="G19" s="4"/>
      <c r="H19" s="47"/>
      <c r="I19" s="4"/>
      <c r="J19" s="4"/>
      <c r="K19" s="4"/>
      <c r="L19" s="4"/>
      <c r="M19" s="4"/>
      <c r="N19" s="30"/>
    </row>
    <row r="20" spans="1:14" ht="12.75">
      <c r="A20" s="3">
        <v>16</v>
      </c>
      <c r="B20" s="34"/>
      <c r="C20" s="34"/>
      <c r="D20" s="4"/>
      <c r="E20" s="4"/>
      <c r="F20" s="99"/>
      <c r="G20" s="4"/>
      <c r="H20" s="47"/>
      <c r="I20" s="4"/>
      <c r="J20" s="4"/>
      <c r="K20" s="4"/>
      <c r="L20" s="4"/>
      <c r="M20" s="4"/>
      <c r="N20" s="30"/>
    </row>
    <row r="21" spans="1:14" ht="12.75">
      <c r="A21" s="3">
        <v>17</v>
      </c>
      <c r="B21" s="33"/>
      <c r="C21" s="34"/>
      <c r="D21" s="4"/>
      <c r="E21" s="4"/>
      <c r="F21" s="99"/>
      <c r="G21" s="4"/>
      <c r="H21" s="47"/>
      <c r="I21" s="4"/>
      <c r="J21" s="4"/>
      <c r="K21" s="4"/>
      <c r="L21" s="4"/>
      <c r="M21" s="4"/>
      <c r="N21" s="30"/>
    </row>
    <row r="22" spans="1:14" ht="12.75">
      <c r="A22" s="3">
        <v>18</v>
      </c>
      <c r="B22" s="34"/>
      <c r="C22" s="34"/>
      <c r="D22" s="4"/>
      <c r="E22" s="4"/>
      <c r="F22" s="99"/>
      <c r="G22" s="4"/>
      <c r="H22" s="47"/>
      <c r="I22" s="4"/>
      <c r="J22" s="4"/>
      <c r="K22" s="4"/>
      <c r="L22" s="4"/>
      <c r="M22" s="4"/>
      <c r="N22" s="30"/>
    </row>
    <row r="23" spans="1:14" ht="12.75">
      <c r="A23" s="3">
        <v>19</v>
      </c>
      <c r="B23" s="4"/>
      <c r="C23" s="4"/>
      <c r="D23" s="4"/>
      <c r="E23" s="4"/>
      <c r="F23" s="99"/>
      <c r="G23" s="4"/>
      <c r="H23" s="47"/>
      <c r="I23" s="4"/>
      <c r="J23" s="4"/>
      <c r="K23" s="4"/>
      <c r="L23" s="4"/>
      <c r="M23" s="4"/>
      <c r="N23" s="8"/>
    </row>
    <row r="24" spans="1:14" ht="12.75">
      <c r="A24" s="3">
        <v>20</v>
      </c>
      <c r="B24" s="4"/>
      <c r="C24" s="4"/>
      <c r="D24" s="4"/>
      <c r="E24" s="4"/>
      <c r="F24" s="99"/>
      <c r="G24" s="4"/>
      <c r="H24" s="47"/>
      <c r="I24" s="4"/>
      <c r="J24" s="4"/>
      <c r="K24" s="4"/>
      <c r="L24" s="4"/>
      <c r="M24" s="4"/>
      <c r="N24" s="8"/>
    </row>
    <row r="25" spans="1:14" ht="12.75">
      <c r="A25" s="66" t="s">
        <v>10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</row>
    <row r="26" spans="1:14" ht="12.7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</row>
    <row r="27" spans="1:14" ht="12.75">
      <c r="A27" s="50" t="s">
        <v>4</v>
      </c>
      <c r="B27" s="49" t="s">
        <v>6</v>
      </c>
      <c r="C27" s="41" t="s">
        <v>8</v>
      </c>
      <c r="D27" s="8">
        <f>SUM(D5:D24)/D29</f>
        <v>49.625</v>
      </c>
      <c r="E27" s="8"/>
      <c r="F27" s="100"/>
      <c r="G27" s="8"/>
      <c r="H27" s="30"/>
      <c r="I27" s="8"/>
      <c r="J27" s="8"/>
      <c r="K27" s="8"/>
      <c r="L27" s="8"/>
      <c r="M27" s="5"/>
      <c r="N27" s="14"/>
    </row>
    <row r="28" spans="1:14" ht="12.75">
      <c r="A28" s="50"/>
      <c r="B28" s="49"/>
      <c r="C28" s="41" t="s">
        <v>28</v>
      </c>
      <c r="D28" s="8">
        <f>MAX(D5:D24)</f>
        <v>58.5</v>
      </c>
      <c r="E28" s="8"/>
      <c r="F28" s="100"/>
      <c r="G28" s="8"/>
      <c r="H28" s="30"/>
      <c r="I28" s="8"/>
      <c r="J28" s="8"/>
      <c r="K28" s="8"/>
      <c r="L28" s="8"/>
      <c r="M28" s="12"/>
      <c r="N28" s="13"/>
    </row>
    <row r="29" spans="1:14" ht="12.75">
      <c r="A29" s="50"/>
      <c r="B29" s="49"/>
      <c r="C29" s="41" t="s">
        <v>7</v>
      </c>
      <c r="D29" s="10">
        <f>COUNTIF(D5:D24,"&lt;&gt;")</f>
        <v>12</v>
      </c>
      <c r="E29" s="10"/>
      <c r="F29" s="101"/>
      <c r="G29" s="10"/>
      <c r="H29" s="38"/>
      <c r="I29" s="10"/>
      <c r="J29" s="10"/>
      <c r="K29" s="10"/>
      <c r="L29" s="10"/>
      <c r="M29" s="14"/>
      <c r="N29" s="13"/>
    </row>
    <row r="30" spans="1:14" ht="12.75">
      <c r="A30" s="50"/>
      <c r="B30" s="48" t="s">
        <v>5</v>
      </c>
      <c r="C30" s="40" t="s">
        <v>29</v>
      </c>
      <c r="D30" s="7" t="s">
        <v>25</v>
      </c>
      <c r="E30" s="7"/>
      <c r="F30" s="45"/>
      <c r="G30" s="7"/>
      <c r="H30" s="39"/>
      <c r="I30" s="7"/>
      <c r="J30" s="7"/>
      <c r="K30" s="7"/>
      <c r="L30" s="7"/>
      <c r="M30" s="15"/>
      <c r="N30" s="13"/>
    </row>
    <row r="31" spans="1:14" ht="12.75">
      <c r="A31" s="50"/>
      <c r="B31" s="48"/>
      <c r="C31" s="40" t="s">
        <v>30</v>
      </c>
      <c r="D31" s="7" t="s">
        <v>35</v>
      </c>
      <c r="E31" s="7"/>
      <c r="F31" s="45"/>
      <c r="G31" s="7"/>
      <c r="H31" s="39"/>
      <c r="I31" s="7"/>
      <c r="J31" s="19"/>
      <c r="K31" s="7"/>
      <c r="L31" s="19"/>
      <c r="M31" s="16"/>
      <c r="N31" s="17"/>
    </row>
    <row r="32" spans="1:14" ht="12.75">
      <c r="A32" s="50"/>
      <c r="B32" s="48"/>
      <c r="C32" s="40" t="s">
        <v>31</v>
      </c>
      <c r="D32" s="7" t="s">
        <v>48</v>
      </c>
      <c r="E32" s="7"/>
      <c r="F32" s="45"/>
      <c r="G32" s="7"/>
      <c r="H32" s="39"/>
      <c r="I32" s="7"/>
      <c r="J32" s="7"/>
      <c r="K32" s="7"/>
      <c r="L32" s="7"/>
      <c r="M32" s="16"/>
      <c r="N32" s="17"/>
    </row>
    <row r="33" spans="1:14" ht="12.75" customHeight="1">
      <c r="A33" s="50"/>
      <c r="B33" s="48"/>
      <c r="C33" s="40" t="s">
        <v>32</v>
      </c>
      <c r="D33" s="7" t="s">
        <v>36</v>
      </c>
      <c r="E33" s="7"/>
      <c r="F33" s="45"/>
      <c r="G33" s="7"/>
      <c r="H33" s="39"/>
      <c r="I33" s="7"/>
      <c r="J33" s="19"/>
      <c r="K33" s="7"/>
      <c r="L33" s="19"/>
      <c r="M33" s="16"/>
      <c r="N33" s="17"/>
    </row>
    <row r="34" spans="1:14" s="6" customFormat="1" ht="12.75" customHeight="1">
      <c r="A34" s="50"/>
      <c r="B34" s="48"/>
      <c r="C34" s="40" t="s">
        <v>33</v>
      </c>
      <c r="D34" s="7" t="s">
        <v>26</v>
      </c>
      <c r="E34" s="7"/>
      <c r="F34" s="45"/>
      <c r="G34" s="7"/>
      <c r="H34" s="39"/>
      <c r="I34" s="7"/>
      <c r="J34" s="7"/>
      <c r="K34" s="7"/>
      <c r="L34" s="7"/>
      <c r="M34" s="16"/>
      <c r="N34" s="17"/>
    </row>
    <row r="35" spans="1:14" s="9" customFormat="1" ht="12.75">
      <c r="A35" s="20"/>
      <c r="B35" s="5"/>
      <c r="C35" s="5"/>
      <c r="D35" s="22"/>
      <c r="E35" s="22"/>
      <c r="F35" s="21"/>
      <c r="G35" s="22"/>
      <c r="H35" s="37"/>
      <c r="I35" s="18"/>
      <c r="J35" s="18"/>
      <c r="K35" s="18"/>
      <c r="L35" s="18"/>
      <c r="M35" s="16"/>
      <c r="N35" s="17"/>
    </row>
    <row r="36" spans="1:14" s="11" customFormat="1" ht="12.75">
      <c r="A36" s="5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/>
      <c r="N36" s="9"/>
    </row>
    <row r="37" ht="11.25" customHeight="1"/>
    <row r="39" ht="12.75">
      <c r="O39" s="9"/>
    </row>
  </sheetData>
  <mergeCells count="11">
    <mergeCell ref="B30:B34"/>
    <mergeCell ref="B27:B29"/>
    <mergeCell ref="A27:A34"/>
    <mergeCell ref="A25:N26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="94" zoomScaleNormal="94" workbookViewId="0" topLeftCell="B1">
      <selection activeCell="V13" sqref="V13"/>
    </sheetView>
  </sheetViews>
  <sheetFormatPr defaultColWidth="9.140625" defaultRowHeight="12.75"/>
  <cols>
    <col min="2" max="2" width="39.0039062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81" t="s">
        <v>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3"/>
    </row>
    <row r="2" spans="1:19" ht="12.75">
      <c r="A2" s="84" t="s">
        <v>21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6"/>
    </row>
    <row r="3" spans="1:19" ht="12.75" customHeight="1">
      <c r="A3" s="87" t="s">
        <v>0</v>
      </c>
      <c r="B3" s="89" t="s">
        <v>1</v>
      </c>
      <c r="C3" s="78" t="s">
        <v>2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  <c r="S3" s="23"/>
    </row>
    <row r="4" spans="1:19" ht="12.75">
      <c r="A4" s="88"/>
      <c r="B4" s="90"/>
      <c r="C4" s="76">
        <v>43534</v>
      </c>
      <c r="D4" s="77"/>
      <c r="E4" s="76">
        <f>C4+7</f>
        <v>43541</v>
      </c>
      <c r="F4" s="77"/>
      <c r="G4" s="76">
        <v>43555</v>
      </c>
      <c r="H4" s="77"/>
      <c r="I4" s="76">
        <f>G4+7</f>
        <v>43562</v>
      </c>
      <c r="J4" s="77"/>
      <c r="K4" s="76">
        <f>I4+7</f>
        <v>43569</v>
      </c>
      <c r="L4" s="77"/>
      <c r="M4" s="76">
        <f>K4+7</f>
        <v>43576</v>
      </c>
      <c r="N4" s="77"/>
      <c r="O4" s="76">
        <f>M4+7</f>
        <v>43583</v>
      </c>
      <c r="P4" s="77"/>
      <c r="Q4" s="76">
        <f>O4+7</f>
        <v>43590</v>
      </c>
      <c r="R4" s="77"/>
      <c r="S4" s="26" t="s">
        <v>13</v>
      </c>
    </row>
    <row r="5" spans="1:19" ht="12.75">
      <c r="A5" s="24"/>
      <c r="B5" s="25"/>
      <c r="C5" s="27" t="s">
        <v>11</v>
      </c>
      <c r="D5" s="27" t="s">
        <v>12</v>
      </c>
      <c r="E5" s="27" t="s">
        <v>11</v>
      </c>
      <c r="F5" s="27" t="s">
        <v>12</v>
      </c>
      <c r="G5" s="27" t="s">
        <v>11</v>
      </c>
      <c r="H5" s="27" t="s">
        <v>12</v>
      </c>
      <c r="I5" s="27" t="s">
        <v>11</v>
      </c>
      <c r="J5" s="27" t="s">
        <v>12</v>
      </c>
      <c r="K5" s="27" t="s">
        <v>11</v>
      </c>
      <c r="L5" s="27" t="s">
        <v>12</v>
      </c>
      <c r="M5" s="27" t="s">
        <v>11</v>
      </c>
      <c r="N5" s="27" t="s">
        <v>12</v>
      </c>
      <c r="O5" s="27" t="s">
        <v>11</v>
      </c>
      <c r="P5" s="27" t="s">
        <v>12</v>
      </c>
      <c r="Q5" s="27" t="s">
        <v>11</v>
      </c>
      <c r="R5" s="27" t="s">
        <v>12</v>
      </c>
      <c r="S5" s="28" t="s">
        <v>14</v>
      </c>
    </row>
    <row r="6" spans="1:19" ht="12.75" customHeight="1">
      <c r="A6" s="29">
        <v>1</v>
      </c>
      <c r="B6" s="34" t="s">
        <v>40</v>
      </c>
      <c r="C6" s="26">
        <v>2</v>
      </c>
      <c r="D6" s="26">
        <v>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9">
        <f>SUM(C6:R6)</f>
        <v>5</v>
      </c>
    </row>
    <row r="7" spans="1:19" ht="12.75">
      <c r="A7" s="29">
        <f aca="true" t="shared" si="0" ref="A7:A20">A6+1</f>
        <v>2</v>
      </c>
      <c r="B7" s="98" t="s">
        <v>42</v>
      </c>
      <c r="C7" s="26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9">
        <f>SUM(C7:R7)</f>
        <v>3</v>
      </c>
    </row>
    <row r="8" spans="1:19" ht="12.75">
      <c r="A8" s="29">
        <f t="shared" si="0"/>
        <v>3</v>
      </c>
      <c r="B8" s="34" t="s">
        <v>47</v>
      </c>
      <c r="C8" s="29"/>
      <c r="D8" s="26">
        <v>2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>
        <f>SUM(C8:R8)</f>
        <v>2</v>
      </c>
    </row>
    <row r="9" spans="1:19" ht="12" customHeight="1">
      <c r="A9" s="29">
        <f t="shared" si="0"/>
        <v>4</v>
      </c>
      <c r="B9" s="34" t="s">
        <v>45</v>
      </c>
      <c r="C9" s="26">
        <v>1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9">
        <f>SUM(C9:R9)</f>
        <v>1</v>
      </c>
    </row>
    <row r="10" spans="1:19" ht="12.75">
      <c r="A10" s="29">
        <f t="shared" si="0"/>
        <v>5</v>
      </c>
      <c r="B10" s="34" t="s">
        <v>46</v>
      </c>
      <c r="C10" s="29"/>
      <c r="D10" s="26">
        <v>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>
        <f>SUM(C10:R10)</f>
        <v>1</v>
      </c>
    </row>
    <row r="11" spans="1:19" ht="12.75">
      <c r="A11" s="29">
        <f t="shared" si="0"/>
        <v>6</v>
      </c>
      <c r="B11" s="34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9"/>
    </row>
    <row r="12" spans="1:19" ht="12.75">
      <c r="A12" s="29">
        <f t="shared" si="0"/>
        <v>7</v>
      </c>
      <c r="B12" s="34"/>
      <c r="C12" s="26"/>
      <c r="D12" s="26"/>
      <c r="E12" s="29"/>
      <c r="F12" s="29"/>
      <c r="G12" s="29"/>
      <c r="H12" s="29"/>
      <c r="I12" s="29"/>
      <c r="J12" s="29"/>
      <c r="K12" s="26"/>
      <c r="L12" s="29"/>
      <c r="M12" s="29"/>
      <c r="N12" s="29"/>
      <c r="O12" s="29"/>
      <c r="P12" s="29"/>
      <c r="Q12" s="29"/>
      <c r="R12" s="29"/>
      <c r="S12" s="29"/>
    </row>
    <row r="13" spans="1:19" ht="12.75">
      <c r="A13" s="29">
        <f t="shared" si="0"/>
        <v>8</v>
      </c>
      <c r="B13" s="34"/>
      <c r="C13" s="26"/>
      <c r="D13" s="26"/>
      <c r="E13" s="29"/>
      <c r="F13" s="29"/>
      <c r="G13" s="29"/>
      <c r="H13" s="29"/>
      <c r="I13" s="29"/>
      <c r="J13" s="29"/>
      <c r="K13" s="26"/>
      <c r="L13" s="29"/>
      <c r="M13" s="29"/>
      <c r="N13" s="29"/>
      <c r="O13" s="29"/>
      <c r="P13" s="29"/>
      <c r="Q13" s="29"/>
      <c r="R13" s="29"/>
      <c r="S13" s="29"/>
    </row>
    <row r="14" spans="1:19" ht="12.75">
      <c r="A14" s="29">
        <f t="shared" si="0"/>
        <v>9</v>
      </c>
      <c r="B14" s="33"/>
      <c r="C14" s="26"/>
      <c r="D14" s="29"/>
      <c r="E14" s="29"/>
      <c r="F14" s="29"/>
      <c r="G14" s="29"/>
      <c r="H14" s="29"/>
      <c r="I14" s="29"/>
      <c r="J14" s="29"/>
      <c r="K14" s="26"/>
      <c r="L14" s="29"/>
      <c r="M14" s="29"/>
      <c r="N14" s="29"/>
      <c r="O14" s="29"/>
      <c r="P14" s="29"/>
      <c r="Q14" s="29"/>
      <c r="R14" s="29"/>
      <c r="S14" s="29"/>
    </row>
    <row r="15" spans="1:19" ht="12.75">
      <c r="A15" s="29">
        <f t="shared" si="0"/>
        <v>10</v>
      </c>
      <c r="B15" s="36"/>
      <c r="C15" s="26"/>
      <c r="D15" s="29"/>
      <c r="E15" s="29"/>
      <c r="F15" s="29"/>
      <c r="G15" s="29"/>
      <c r="H15" s="29"/>
      <c r="I15" s="29"/>
      <c r="J15" s="29"/>
      <c r="K15" s="26"/>
      <c r="L15" s="29"/>
      <c r="M15" s="29"/>
      <c r="N15" s="29"/>
      <c r="O15" s="29"/>
      <c r="P15" s="29"/>
      <c r="Q15" s="29"/>
      <c r="R15" s="29"/>
      <c r="S15" s="29"/>
    </row>
    <row r="16" spans="1:19" ht="12.75">
      <c r="A16" s="29">
        <f t="shared" si="0"/>
        <v>11</v>
      </c>
      <c r="B16" s="34"/>
      <c r="C16" s="26"/>
      <c r="D16" s="29"/>
      <c r="E16" s="29"/>
      <c r="F16" s="29"/>
      <c r="G16" s="29"/>
      <c r="H16" s="29"/>
      <c r="I16" s="29"/>
      <c r="J16" s="29"/>
      <c r="K16" s="26"/>
      <c r="L16" s="29"/>
      <c r="M16" s="29"/>
      <c r="N16" s="29"/>
      <c r="O16" s="29"/>
      <c r="P16" s="29"/>
      <c r="Q16" s="29"/>
      <c r="R16" s="29"/>
      <c r="S16" s="29"/>
    </row>
    <row r="17" spans="1:19" ht="12.75">
      <c r="A17" s="29">
        <f t="shared" si="0"/>
        <v>12</v>
      </c>
      <c r="B17" s="3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9"/>
    </row>
    <row r="18" spans="1:19" ht="12.75">
      <c r="A18" s="29">
        <f t="shared" si="0"/>
        <v>13</v>
      </c>
      <c r="B18" s="3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9"/>
    </row>
    <row r="19" spans="1:19" ht="12.75">
      <c r="A19" s="29">
        <f t="shared" si="0"/>
        <v>14</v>
      </c>
      <c r="B19" s="3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9"/>
    </row>
    <row r="20" spans="1:19" ht="12.75">
      <c r="A20" s="29">
        <f t="shared" si="0"/>
        <v>15</v>
      </c>
      <c r="B20" s="52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2.75" customHeight="1">
      <c r="A21" s="72" t="s">
        <v>15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1:19" ht="12.75" customHeight="1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</row>
  </sheetData>
  <mergeCells count="14"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  <mergeCell ref="A21:S22"/>
    <mergeCell ref="O4:P4"/>
    <mergeCell ref="Q4:R4"/>
    <mergeCell ref="C3:R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="85" zoomScaleNormal="85" workbookViewId="0" topLeftCell="A1">
      <selection activeCell="D6" sqref="D6:D7"/>
    </sheetView>
  </sheetViews>
  <sheetFormatPr defaultColWidth="9.140625" defaultRowHeight="12.75"/>
  <cols>
    <col min="1" max="1" width="36.7109375" style="0" bestFit="1" customWidth="1"/>
    <col min="2" max="2" width="7.8515625" style="0" bestFit="1" customWidth="1"/>
    <col min="3" max="3" width="10.7109375" style="0" bestFit="1" customWidth="1"/>
    <col min="4" max="4" width="36.7109375" style="0" bestFit="1" customWidth="1"/>
    <col min="6" max="6" width="10.7109375" style="0" bestFit="1" customWidth="1"/>
    <col min="7" max="7" width="19.140625" style="0" bestFit="1" customWidth="1"/>
    <col min="10" max="10" width="19.140625" style="0" bestFit="1" customWidth="1"/>
  </cols>
  <sheetData>
    <row r="1" spans="1:6" ht="12.75">
      <c r="A1" s="85" t="s">
        <v>20</v>
      </c>
      <c r="B1" s="85"/>
      <c r="C1" s="85"/>
      <c r="D1" s="85"/>
      <c r="E1" s="85"/>
      <c r="F1" s="85"/>
    </row>
    <row r="2" spans="1:6" ht="12.75">
      <c r="A2" s="96">
        <v>43534</v>
      </c>
      <c r="B2" s="92"/>
      <c r="C2" s="92"/>
      <c r="D2" s="96">
        <v>43534</v>
      </c>
      <c r="E2" s="92"/>
      <c r="F2" s="92"/>
    </row>
    <row r="3" spans="1:6" ht="12.75">
      <c r="A3" s="92" t="s">
        <v>11</v>
      </c>
      <c r="B3" s="92"/>
      <c r="C3" s="92"/>
      <c r="D3" s="92" t="s">
        <v>12</v>
      </c>
      <c r="E3" s="92"/>
      <c r="F3" s="92"/>
    </row>
    <row r="4" spans="1:6" ht="12.75">
      <c r="A4" s="33" t="s">
        <v>1</v>
      </c>
      <c r="B4" s="33" t="s">
        <v>17</v>
      </c>
      <c r="C4" s="33" t="s">
        <v>18</v>
      </c>
      <c r="D4" s="33" t="s">
        <v>1</v>
      </c>
      <c r="E4" s="33" t="s">
        <v>17</v>
      </c>
      <c r="F4" s="33" t="s">
        <v>18</v>
      </c>
    </row>
    <row r="5" spans="1:6" ht="15" customHeight="1">
      <c r="A5" s="98" t="s">
        <v>42</v>
      </c>
      <c r="B5" s="53">
        <v>13.2</v>
      </c>
      <c r="C5" s="46">
        <f>ABS(12.5-B5)</f>
        <v>0.6999999999999993</v>
      </c>
      <c r="D5" s="44" t="s">
        <v>40</v>
      </c>
      <c r="E5" s="44">
        <v>13</v>
      </c>
      <c r="F5" s="44">
        <f>ABS(13-E5)</f>
        <v>0</v>
      </c>
    </row>
    <row r="6" spans="1:6" ht="15" customHeight="1">
      <c r="A6" s="34" t="s">
        <v>40</v>
      </c>
      <c r="B6" s="51">
        <v>10.9</v>
      </c>
      <c r="C6" s="29">
        <f>ABS(12.5-B6)</f>
        <v>1.5999999999999996</v>
      </c>
      <c r="D6" s="34" t="s">
        <v>47</v>
      </c>
      <c r="E6" s="34">
        <v>12</v>
      </c>
      <c r="F6" s="34">
        <f>ABS(13-E6)</f>
        <v>1</v>
      </c>
    </row>
    <row r="7" spans="1:8" ht="15" customHeight="1">
      <c r="A7" s="34" t="s">
        <v>45</v>
      </c>
      <c r="B7" s="51">
        <v>15</v>
      </c>
      <c r="C7" s="29">
        <f>ABS(12.5-B7)</f>
        <v>2.5</v>
      </c>
      <c r="D7" s="34" t="s">
        <v>46</v>
      </c>
      <c r="E7" s="34">
        <v>11</v>
      </c>
      <c r="F7" s="34">
        <f>ABS(13-E7)</f>
        <v>2</v>
      </c>
      <c r="H7" s="11"/>
    </row>
    <row r="8" spans="1:6" ht="15" customHeight="1">
      <c r="A8" s="34" t="s">
        <v>41</v>
      </c>
      <c r="B8" s="51">
        <v>6.7</v>
      </c>
      <c r="C8" s="29">
        <f>ABS(12.5-B8)</f>
        <v>5.8</v>
      </c>
      <c r="D8" s="34" t="s">
        <v>38</v>
      </c>
      <c r="E8" s="34">
        <v>16</v>
      </c>
      <c r="F8" s="34">
        <f>ABS(13-E8)</f>
        <v>3</v>
      </c>
    </row>
    <row r="9" spans="1:6" ht="15" customHeight="1">
      <c r="A9" s="34" t="s">
        <v>44</v>
      </c>
      <c r="B9" s="51">
        <v>6.3</v>
      </c>
      <c r="C9" s="29">
        <f>ABS(12.5-B9)</f>
        <v>6.2</v>
      </c>
      <c r="D9" s="34" t="s">
        <v>37</v>
      </c>
      <c r="E9" s="34">
        <v>8.7</v>
      </c>
      <c r="F9" s="34">
        <f>ABS(13-E9)</f>
        <v>4.300000000000001</v>
      </c>
    </row>
    <row r="10" spans="1:12" ht="15" customHeight="1">
      <c r="A10" s="34" t="s">
        <v>46</v>
      </c>
      <c r="B10" s="51">
        <v>6</v>
      </c>
      <c r="C10" s="29">
        <f>ABS(12.5-B10)</f>
        <v>6.5</v>
      </c>
      <c r="D10" s="34" t="s">
        <v>41</v>
      </c>
      <c r="E10" s="34">
        <v>18</v>
      </c>
      <c r="F10" s="34">
        <f>ABS(13-E10)</f>
        <v>5</v>
      </c>
      <c r="H10" s="35"/>
      <c r="I10" s="35"/>
      <c r="J10" s="35"/>
      <c r="K10" s="35"/>
      <c r="L10" s="35"/>
    </row>
    <row r="11" spans="1:12" ht="15" customHeight="1">
      <c r="A11" s="34" t="s">
        <v>34</v>
      </c>
      <c r="B11" s="51">
        <v>5.1</v>
      </c>
      <c r="C11" s="29">
        <f>ABS(12.5-B11)</f>
        <v>7.4</v>
      </c>
      <c r="D11" s="34" t="s">
        <v>39</v>
      </c>
      <c r="E11" s="34">
        <v>18</v>
      </c>
      <c r="F11" s="34">
        <f>ABS(13-E11)</f>
        <v>5</v>
      </c>
      <c r="H11" s="35"/>
      <c r="I11" s="35"/>
      <c r="J11" s="35"/>
      <c r="K11" s="35"/>
      <c r="L11" s="35"/>
    </row>
    <row r="12" spans="1:12" ht="15" customHeight="1">
      <c r="A12" s="33" t="s">
        <v>43</v>
      </c>
      <c r="B12" s="51">
        <v>4.8</v>
      </c>
      <c r="C12" s="29">
        <f>ABS(12.5-B12)</f>
        <v>7.7</v>
      </c>
      <c r="D12" s="34" t="s">
        <v>44</v>
      </c>
      <c r="E12" s="34">
        <v>7</v>
      </c>
      <c r="F12" s="34">
        <f>ABS(13-E12)</f>
        <v>6</v>
      </c>
      <c r="H12" s="35"/>
      <c r="I12" s="35"/>
      <c r="J12" s="35"/>
      <c r="K12" s="35"/>
      <c r="L12" s="35"/>
    </row>
    <row r="13" spans="1:12" ht="15" customHeight="1">
      <c r="A13" s="34" t="s">
        <v>39</v>
      </c>
      <c r="B13" s="51">
        <v>4.8</v>
      </c>
      <c r="C13" s="29">
        <f>ABS(12.5-B13)</f>
        <v>7.7</v>
      </c>
      <c r="D13" s="34" t="s">
        <v>34</v>
      </c>
      <c r="E13" s="34">
        <v>22</v>
      </c>
      <c r="F13" s="34">
        <f>ABS(13-E13)</f>
        <v>9</v>
      </c>
      <c r="H13" s="35"/>
      <c r="I13" s="35"/>
      <c r="J13" s="35"/>
      <c r="K13" s="35"/>
      <c r="L13" s="35"/>
    </row>
    <row r="14" spans="1:12" ht="15" customHeight="1">
      <c r="A14" s="34" t="s">
        <v>37</v>
      </c>
      <c r="B14" s="51">
        <v>4.2</v>
      </c>
      <c r="C14" s="29">
        <f>ABS(12.5-B14)</f>
        <v>8.3</v>
      </c>
      <c r="D14" s="33" t="s">
        <v>43</v>
      </c>
      <c r="E14" s="34">
        <v>25</v>
      </c>
      <c r="F14" s="34">
        <f>ABS(13-E14)</f>
        <v>12</v>
      </c>
      <c r="H14" s="35"/>
      <c r="I14" s="35"/>
      <c r="J14" s="35"/>
      <c r="K14" s="35"/>
      <c r="L14" s="35"/>
    </row>
    <row r="15" spans="1:12" ht="15" customHeight="1">
      <c r="A15" s="34" t="s">
        <v>47</v>
      </c>
      <c r="B15" s="51">
        <v>3.9</v>
      </c>
      <c r="C15" s="29">
        <f>ABS(12.5-B15)</f>
        <v>8.6</v>
      </c>
      <c r="D15" s="34" t="s">
        <v>45</v>
      </c>
      <c r="E15" s="34">
        <v>0</v>
      </c>
      <c r="F15" s="34">
        <f>ABS(13-E15)</f>
        <v>13</v>
      </c>
      <c r="H15" s="35"/>
      <c r="I15" s="35"/>
      <c r="J15" s="35"/>
      <c r="K15" s="35"/>
      <c r="L15" s="35"/>
    </row>
    <row r="16" spans="1:12" ht="15" customHeight="1">
      <c r="A16" s="34" t="s">
        <v>38</v>
      </c>
      <c r="B16" s="51">
        <v>1.7</v>
      </c>
      <c r="C16" s="29">
        <f>ABS(12.5-B16)</f>
        <v>10.8</v>
      </c>
      <c r="D16" s="36" t="s">
        <v>42</v>
      </c>
      <c r="E16" s="34">
        <v>27</v>
      </c>
      <c r="F16" s="34">
        <f>ABS(13-E16)</f>
        <v>14</v>
      </c>
      <c r="H16" s="35"/>
      <c r="I16" s="35"/>
      <c r="J16" s="35"/>
      <c r="K16" s="35"/>
      <c r="L16" s="35"/>
    </row>
    <row r="17" spans="1:6" ht="15" customHeight="1">
      <c r="A17" s="34"/>
      <c r="B17" s="51"/>
      <c r="C17" s="46"/>
      <c r="D17" s="34"/>
      <c r="E17" s="34"/>
      <c r="F17" s="34"/>
    </row>
    <row r="18" spans="1:6" ht="15" customHeight="1">
      <c r="A18" s="34"/>
      <c r="B18" s="51"/>
      <c r="C18" s="46"/>
      <c r="D18" s="34"/>
      <c r="E18" s="34"/>
      <c r="F18" s="34"/>
    </row>
    <row r="19" spans="1:6" ht="15" customHeight="1">
      <c r="A19" s="34"/>
      <c r="B19" s="51"/>
      <c r="C19" s="46"/>
      <c r="D19" s="34"/>
      <c r="E19" s="34"/>
      <c r="F19" s="34"/>
    </row>
    <row r="20" spans="1:6" ht="15" customHeight="1">
      <c r="A20" s="34"/>
      <c r="B20" s="4"/>
      <c r="C20" s="29"/>
      <c r="D20" s="34"/>
      <c r="E20" s="34"/>
      <c r="F20" s="34"/>
    </row>
    <row r="21" spans="1:6" ht="13.5" customHeight="1">
      <c r="A21" s="34"/>
      <c r="B21" s="4"/>
      <c r="C21" s="46"/>
      <c r="D21" s="34"/>
      <c r="E21" s="34"/>
      <c r="F21" s="34"/>
    </row>
    <row r="22" spans="1:6" ht="13.5" customHeight="1">
      <c r="A22" s="33"/>
      <c r="B22" s="26"/>
      <c r="C22" s="29"/>
      <c r="D22" s="34"/>
      <c r="E22" s="33"/>
      <c r="F22" s="34"/>
    </row>
    <row r="23" spans="1:6" ht="12.75">
      <c r="A23" s="93" t="s">
        <v>19</v>
      </c>
      <c r="B23" s="94"/>
      <c r="C23" s="94"/>
      <c r="D23" s="94"/>
      <c r="E23" s="94"/>
      <c r="F23" s="95"/>
    </row>
    <row r="24" spans="1:6" ht="12.75" customHeight="1">
      <c r="A24" s="65" t="s">
        <v>23</v>
      </c>
      <c r="B24" s="65"/>
      <c r="C24" s="65"/>
      <c r="D24" s="65" t="s">
        <v>24</v>
      </c>
      <c r="E24" s="65"/>
      <c r="F24" s="65"/>
    </row>
    <row r="25" spans="1:6" ht="12.75">
      <c r="A25" s="65"/>
      <c r="B25" s="65"/>
      <c r="C25" s="65"/>
      <c r="D25" s="65"/>
      <c r="E25" s="65"/>
      <c r="F25" s="65"/>
    </row>
    <row r="26" spans="1:6" ht="12.75">
      <c r="A26" s="97" t="s">
        <v>49</v>
      </c>
      <c r="B26" s="65"/>
      <c r="C26" s="65"/>
      <c r="D26" s="91" t="s">
        <v>50</v>
      </c>
      <c r="E26" s="65"/>
      <c r="F26" s="65"/>
    </row>
    <row r="27" spans="1:6" ht="12.75">
      <c r="A27" s="65"/>
      <c r="B27" s="65"/>
      <c r="C27" s="65"/>
      <c r="D27" s="65"/>
      <c r="E27" s="65"/>
      <c r="F27" s="65"/>
    </row>
    <row r="48" ht="12.75" customHeight="1"/>
    <row r="54" ht="12.75" customHeight="1"/>
    <row r="82" ht="12.75" customHeight="1"/>
    <row r="88" ht="12.75" customHeight="1"/>
    <row r="122" ht="12.75" customHeight="1"/>
  </sheetData>
  <mergeCells count="10">
    <mergeCell ref="A1:F1"/>
    <mergeCell ref="A2:C2"/>
    <mergeCell ref="A3:C3"/>
    <mergeCell ref="D2:F2"/>
    <mergeCell ref="A26:C27"/>
    <mergeCell ref="D26:F27"/>
    <mergeCell ref="D3:F3"/>
    <mergeCell ref="A23:F23"/>
    <mergeCell ref="A24:C25"/>
    <mergeCell ref="D24:F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2019-03-10T22:31:00Z</dcterms:modified>
  <cp:category/>
  <cp:version/>
  <cp:contentType/>
  <cp:contentStatus/>
</cp:coreProperties>
</file>