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<sst xmlns="http://schemas.openxmlformats.org/spreadsheetml/2006/main" count="262" uniqueCount="75">
  <si>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</si>
  <si>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</si>
  <si>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</si>
  <si>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</si>
  <si>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</si>
  <si>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</si>
  <si>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</si>
  <si>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</si>
  <si>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</si>
  <si>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</si>
  <si>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</si>
  <si>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</si>
  <si>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</si>
  <si>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</si>
  <si>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</si>
  <si>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</si>
  <si>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</si>
  <si>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</si>
  <si>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</si>
  <si>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</si>
  <si>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</si>
  <si>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</si>
  <si>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</si>
  <si>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</si>
  <si>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</si>
  <si>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</si>
  <si>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</si>
  <si>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</si>
  <si>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</si>
  <si>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</si>
  <si>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</si>
  <si>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</si>
  <si>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</si>
  <si>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</si>
  <si>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</si>
  <si>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</si>
  <si>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</si>
  <si>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</si>
  <si>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</si>
  <si>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</si>
  <si>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</si>
  <si>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</si>
  <si>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The chalfons = 11 points</t>
  </si>
  <si>
    <t>Always Last = 3 Points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</si>
  <si>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</si>
  <si>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</si>
  <si>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</si>
  <si>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</si>
  <si>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</si>
  <si>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</si>
  <si>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</si>
  <si>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</si>
  <si>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</si>
  <si>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</si>
  <si>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</si>
  <si>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</si>
  <si>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</si>
  <si>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</si>
  <si>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</si>
  <si>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</si>
  <si>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</si>
  <si>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</si>
  <si>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</si>
  <si>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</si>
  <si>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</si>
  <si>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</si>
  <si>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</si>
  <si>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</si>
  <si>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</si>
  <si>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</si>
  <si>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</si>
  <si>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</si>
  <si>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</si>
  <si>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</si>
  <si>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The Forge Inn - Glenfield - Sunday Night Quiz League #68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</si>
</sst>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3" fillId="29" borderId="10" xfId="48" applyBorder="1" applyAlignment="1">
      <alignment/>
    </xf>
    <xf numFmtId="0" fontId="33" fillId="29" borderId="10" xfId="48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33" borderId="10" xfId="48" applyFont="1" applyFill="1" applyBorder="1" applyAlignment="1">
      <alignment horizontal="center"/>
    </xf>
    <xf numFmtId="0" fontId="26" fillId="33" borderId="10" xfId="48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0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 t="s">
        <v>8</v>
      </c>
      <c r="B2" s="64"/>
      <c r="C2" s="64"/>
      <c r="D2" s="64"/>
      <c r="E2" s="64"/>
      <c r="F2" s="64"/>
      <c r="G2" s="64"/>
      <c r="H2" s="65">
        <v>1</v>
      </c>
      <c r="I2" s="65"/>
      <c r="J2" s="65"/>
      <c r="K2" s="65"/>
      <c r="L2" s="65"/>
      <c r="M2" s="66"/>
      <c r="N2"/>
    </row>
    <row r="3" spans="1:14" ht="12.75" customHeight="1">
      <c r="A3" s="67" t="s">
        <v>0</v>
      </c>
      <c r="B3" s="69" t="s">
        <v>1</v>
      </c>
      <c r="C3" s="28"/>
      <c r="D3" s="50" t="s">
        <v>11</v>
      </c>
      <c r="E3" s="50"/>
      <c r="F3" s="50"/>
      <c r="G3" s="50"/>
      <c r="H3" s="50"/>
      <c r="I3" s="50"/>
      <c r="J3" s="50"/>
      <c r="K3" s="50"/>
      <c r="L3" s="50"/>
      <c r="M3" s="67" t="s">
        <v>2</v>
      </c>
      <c r="N3" s="7" t="s">
        <v>6</v>
      </c>
    </row>
    <row r="4" spans="1:14" ht="12.75">
      <c r="A4" s="68"/>
      <c r="B4" s="70"/>
      <c r="C4" s="29" t="s">
        <v>18</v>
      </c>
      <c r="D4" s="2">
        <v>45053</v>
      </c>
      <c r="E4" s="2">
        <f>D4+7</f>
        <v>45060</v>
      </c>
      <c r="F4" s="2">
        <f aca="true" t="shared" si="0" ref="F4:K4">E4+7</f>
        <v>45067</v>
      </c>
      <c r="G4" s="2">
        <f t="shared" si="0"/>
        <v>45074</v>
      </c>
      <c r="H4" s="2">
        <f t="shared" si="0"/>
        <v>45081</v>
      </c>
      <c r="I4" s="2">
        <f t="shared" si="0"/>
        <v>45088</v>
      </c>
      <c r="J4" s="38">
        <f t="shared" si="0"/>
        <v>45095</v>
      </c>
      <c r="K4" s="2">
        <f t="shared" si="0"/>
        <v>45102</v>
      </c>
      <c r="L4" s="2"/>
      <c r="M4" s="68"/>
      <c r="N4" s="7" t="s">
        <v>7</v>
      </c>
    </row>
    <row r="5" spans="1:14" s="23" customFormat="1" ht="12.75" customHeight="1">
      <c r="A5" s="24">
        <v>1</v>
      </c>
      <c r="B5" t="s">
        <v>41</v>
      </c>
      <c r="C5" s="21">
        <f aca="true" t="shared" si="1" ref="C5:C15">COUNTIF(D5:K5,"&lt;&gt;")</f>
        <v>1</v>
      </c>
      <c r="D5" s="30">
        <v>56.5</v>
      </c>
      <c r="E5" s="31"/>
      <c r="F5" s="24"/>
      <c r="G5" s="31"/>
      <c r="H5" s="24"/>
      <c r="I5" s="3"/>
      <c r="J5" s="31"/>
      <c r="K5" s="3"/>
      <c r="L5" s="3"/>
      <c r="M5" s="3">
        <f>SUM(D5:L5)</f>
        <v>56.5</v>
      </c>
      <c r="N5" s="22">
        <f>M5/C5</f>
        <v>56.5</v>
      </c>
    </row>
    <row r="6" spans="1:14" s="23" customFormat="1" ht="12.75">
      <c r="A6" s="24">
        <f aca="true" t="shared" si="2" ref="A6:A14">A5+1</f>
        <v>2</v>
      </c>
      <c r="B6" s="39" t="s">
        <v>39</v>
      </c>
      <c r="C6" s="21">
        <f t="shared" si="1"/>
        <v>1</v>
      </c>
      <c r="D6" s="30">
        <v>52</v>
      </c>
      <c r="E6" s="31"/>
      <c r="F6" s="24"/>
      <c r="G6" s="31"/>
      <c r="H6" s="24"/>
      <c r="I6" s="3"/>
      <c r="J6" s="31"/>
      <c r="K6" s="3"/>
      <c r="L6" s="3"/>
      <c r="M6" s="3">
        <f>SUM(D6:L6)</f>
        <v>52</v>
      </c>
      <c r="N6" s="22">
        <f>M6/C6</f>
        <v>52</v>
      </c>
    </row>
    <row r="7" spans="1:14" s="23" customFormat="1" ht="12.75">
      <c r="A7" s="24">
        <f t="shared" si="2"/>
        <v>3</v>
      </c>
      <c r="B7" s="39" t="s">
        <v>38</v>
      </c>
      <c r="C7" s="21">
        <f t="shared" si="1"/>
        <v>1</v>
      </c>
      <c r="D7" s="3">
        <v>47.5</v>
      </c>
      <c r="E7" s="31"/>
      <c r="F7" s="24"/>
      <c r="G7" s="31"/>
      <c r="H7" s="24"/>
      <c r="I7" s="3"/>
      <c r="J7" s="31"/>
      <c r="K7" s="3"/>
      <c r="L7" s="3"/>
      <c r="M7" s="3">
        <f>SUM(D7:L7)</f>
        <v>47.5</v>
      </c>
      <c r="N7" s="22">
        <f>M7/C7</f>
        <v>47.5</v>
      </c>
    </row>
    <row r="8" spans="1:14" s="23" customFormat="1" ht="12" customHeight="1">
      <c r="A8" s="24">
        <f t="shared" si="2"/>
        <v>4</v>
      </c>
      <c r="B8" s="49" t="s">
        <v>35</v>
      </c>
      <c r="C8" s="21">
        <f t="shared" si="1"/>
        <v>1</v>
      </c>
      <c r="D8" s="3">
        <v>45.5</v>
      </c>
      <c r="E8" s="31"/>
      <c r="F8" s="35"/>
      <c r="G8" s="31"/>
      <c r="H8" s="24"/>
      <c r="I8" s="3"/>
      <c r="J8" s="31"/>
      <c r="K8" s="3"/>
      <c r="L8" s="3"/>
      <c r="M8" s="3">
        <f>SUM(D8:L8)</f>
        <v>45.5</v>
      </c>
      <c r="N8" s="22">
        <f>M8/C8</f>
        <v>45.5</v>
      </c>
    </row>
    <row r="9" spans="1:14" s="23" customFormat="1" ht="12.75">
      <c r="A9" s="24">
        <f t="shared" si="2"/>
        <v>5</v>
      </c>
      <c r="B9" s="39" t="s">
        <v>36</v>
      </c>
      <c r="C9" s="21">
        <f t="shared" si="1"/>
        <v>1</v>
      </c>
      <c r="D9" s="3">
        <v>44</v>
      </c>
      <c r="E9" s="31"/>
      <c r="F9" s="24"/>
      <c r="G9" s="31"/>
      <c r="H9" s="24"/>
      <c r="I9" s="3"/>
      <c r="J9" s="31"/>
      <c r="K9" s="3"/>
      <c r="L9" s="3"/>
      <c r="M9" s="3">
        <f>SUM(D9:L9)</f>
        <v>44</v>
      </c>
      <c r="N9" s="22">
        <f>M9/C9</f>
        <v>44</v>
      </c>
    </row>
    <row r="10" spans="1:14" s="23" customFormat="1" ht="15">
      <c r="A10" s="24">
        <f t="shared" si="2"/>
        <v>6</v>
      </c>
      <c r="B10" s="49" t="s">
        <v>29</v>
      </c>
      <c r="C10" s="21">
        <f t="shared" si="1"/>
        <v>1</v>
      </c>
      <c r="D10" s="3">
        <v>42</v>
      </c>
      <c r="E10" s="31"/>
      <c r="F10" s="24"/>
      <c r="G10" s="31"/>
      <c r="H10" s="24"/>
      <c r="I10" s="3"/>
      <c r="J10" s="31"/>
      <c r="K10" s="3"/>
      <c r="L10" s="3"/>
      <c r="M10" s="3">
        <f>SUM(D10:L10)</f>
        <v>42</v>
      </c>
      <c r="N10" s="22">
        <f aca="true" t="shared" si="3" ref="N10:N15">M10/C10</f>
        <v>42</v>
      </c>
    </row>
    <row r="11" spans="1:14" s="23" customFormat="1" ht="12.75">
      <c r="A11" s="24">
        <f t="shared" si="2"/>
        <v>7</v>
      </c>
      <c r="B11" s="39" t="s">
        <v>30</v>
      </c>
      <c r="C11" s="21">
        <f t="shared" si="1"/>
        <v>1</v>
      </c>
      <c r="D11" s="3">
        <v>35.5</v>
      </c>
      <c r="E11" s="31"/>
      <c r="F11" s="24"/>
      <c r="G11" s="31"/>
      <c r="H11" s="24"/>
      <c r="I11" s="3"/>
      <c r="J11" s="31"/>
      <c r="K11" s="3"/>
      <c r="L11" s="3"/>
      <c r="M11" s="3">
        <f>SUM(D11:L11)</f>
        <v>35.5</v>
      </c>
      <c r="N11" s="22">
        <f t="shared" si="3"/>
        <v>35.5</v>
      </c>
    </row>
    <row r="12" spans="1:14" s="23" customFormat="1" ht="12.75">
      <c r="A12" s="24">
        <f t="shared" si="2"/>
        <v>8</v>
      </c>
      <c r="B12" s="39" t="s">
        <v>34</v>
      </c>
      <c r="C12" s="21">
        <f t="shared" si="1"/>
        <v>1</v>
      </c>
      <c r="D12" s="30">
        <v>34.5</v>
      </c>
      <c r="E12" s="31"/>
      <c r="F12" s="24"/>
      <c r="G12" s="31"/>
      <c r="H12" s="24"/>
      <c r="I12" s="3"/>
      <c r="J12" s="31"/>
      <c r="K12" s="3"/>
      <c r="L12" s="3"/>
      <c r="M12" s="3">
        <f>SUM(D12:L12)</f>
        <v>34.5</v>
      </c>
      <c r="N12" s="22">
        <f t="shared" si="3"/>
        <v>34.5</v>
      </c>
    </row>
    <row r="13" spans="1:14" s="23" customFormat="1" ht="12.75">
      <c r="A13" s="24">
        <f t="shared" si="2"/>
        <v>9</v>
      </c>
      <c r="B13" s="39" t="s">
        <v>33</v>
      </c>
      <c r="C13" s="21">
        <f t="shared" si="1"/>
        <v>1</v>
      </c>
      <c r="D13" s="3">
        <v>31</v>
      </c>
      <c r="E13" s="31"/>
      <c r="F13" s="24"/>
      <c r="G13" s="31"/>
      <c r="H13" s="24"/>
      <c r="I13" s="3"/>
      <c r="J13" s="31"/>
      <c r="K13" s="3"/>
      <c r="L13" s="3"/>
      <c r="M13" s="3">
        <f>SUM(D13:L13)</f>
        <v>31</v>
      </c>
      <c r="N13" s="22">
        <f t="shared" si="3"/>
        <v>31</v>
      </c>
    </row>
    <row r="14" spans="1:14" s="23" customFormat="1" ht="15">
      <c r="A14" s="24">
        <f t="shared" si="2"/>
        <v>10</v>
      </c>
      <c r="B14" s="49" t="s">
        <v>40</v>
      </c>
      <c r="C14" s="21">
        <f t="shared" si="1"/>
        <v>1</v>
      </c>
      <c r="D14" s="3">
        <v>28.5</v>
      </c>
      <c r="E14" s="31"/>
      <c r="F14" s="24"/>
      <c r="G14" s="31"/>
      <c r="H14" s="24"/>
      <c r="I14" s="3"/>
      <c r="J14" s="31"/>
      <c r="K14" s="3"/>
      <c r="L14" s="3"/>
      <c r="M14" s="3">
        <f>SUM(D14:L14)</f>
        <v>28.5</v>
      </c>
      <c r="N14" s="22">
        <f t="shared" si="3"/>
        <v>28.5</v>
      </c>
    </row>
    <row r="15" spans="1:14" s="23" customFormat="1" ht="15">
      <c r="A15" s="24">
        <f>A14+1</f>
        <v>11</v>
      </c>
      <c r="B15" s="49" t="s">
        <v>37</v>
      </c>
      <c r="C15" s="21">
        <f t="shared" si="1"/>
        <v>1</v>
      </c>
      <c r="D15" s="30" t="s">
        <v>73</v>
      </c>
      <c r="E15" s="31"/>
      <c r="F15" s="24"/>
      <c r="G15" s="31"/>
      <c r="H15" s="24"/>
      <c r="I15" s="3"/>
      <c r="J15" s="31"/>
      <c r="K15" s="3"/>
      <c r="L15" s="3"/>
      <c r="M15" s="3">
        <f>SUM(D15:L15)</f>
        <v>0</v>
      </c>
      <c r="N15" s="22">
        <f t="shared" si="3"/>
        <v>0</v>
      </c>
    </row>
    <row r="16" spans="1:14" ht="12.75">
      <c r="A16" s="54" t="s">
        <v>31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ht="12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</row>
    <row r="18" spans="1:14" ht="12.75">
      <c r="A18" s="53" t="s">
        <v>3</v>
      </c>
      <c r="B18" s="52" t="s">
        <v>5</v>
      </c>
      <c r="C18" s="27" t="s">
        <v>7</v>
      </c>
      <c r="D18" s="7">
        <f>SUM(D5:D15)/D20</f>
        <v>37.90909090909091</v>
      </c>
      <c r="E18" s="32"/>
      <c r="F18" s="7"/>
      <c r="G18" s="32"/>
      <c r="H18" s="7"/>
      <c r="I18" s="7"/>
      <c r="J18" s="31"/>
      <c r="K18" s="7"/>
      <c r="L18" s="7"/>
      <c r="M18" s="4"/>
      <c r="N18" s="13"/>
    </row>
    <row r="19" spans="1:14" ht="12.75">
      <c r="A19" s="53"/>
      <c r="B19" s="52"/>
      <c r="C19" s="27" t="s">
        <v>19</v>
      </c>
      <c r="D19" s="7">
        <f>MAX(D5:D15)</f>
        <v>56.5</v>
      </c>
      <c r="E19" s="32"/>
      <c r="F19" s="7"/>
      <c r="G19" s="32"/>
      <c r="H19" s="7"/>
      <c r="I19" s="7"/>
      <c r="J19" s="31"/>
      <c r="K19" s="7"/>
      <c r="L19" s="7"/>
      <c r="M19" s="11"/>
      <c r="N19" s="12"/>
    </row>
    <row r="20" spans="1:14" ht="12.75">
      <c r="A20" s="53"/>
      <c r="B20" s="52"/>
      <c r="C20" s="27" t="s">
        <v>6</v>
      </c>
      <c r="D20" s="9">
        <f>COUNTIF(D5:D15,"&lt;&gt;")</f>
        <v>11</v>
      </c>
      <c r="E20" s="33"/>
      <c r="F20" s="9"/>
      <c r="G20" s="33"/>
      <c r="H20" s="9"/>
      <c r="I20" s="9"/>
      <c r="J20" s="31"/>
      <c r="K20" s="9"/>
      <c r="L20" s="9"/>
      <c r="M20" s="13"/>
      <c r="N20" s="12"/>
    </row>
    <row r="21" spans="1:14" ht="12.75">
      <c r="A21" s="53"/>
      <c r="B21" s="51" t="s">
        <v>4</v>
      </c>
      <c r="C21" s="26" t="s">
        <v>20</v>
      </c>
      <c r="D21" s="6" t="s">
        <v>16</v>
      </c>
      <c r="E21" s="34"/>
      <c r="F21" s="6"/>
      <c r="G21" s="34"/>
      <c r="H21" s="6"/>
      <c r="I21" s="6"/>
      <c r="J21" s="31"/>
      <c r="K21" s="6"/>
      <c r="L21" s="6"/>
      <c r="M21" s="14"/>
      <c r="N21" s="12"/>
    </row>
    <row r="22" spans="1:14" ht="12.75">
      <c r="A22" s="53"/>
      <c r="B22" s="51"/>
      <c r="C22" s="26" t="s">
        <v>21</v>
      </c>
      <c r="D22" s="6" t="s">
        <v>25</v>
      </c>
      <c r="E22" s="37"/>
      <c r="F22" s="6"/>
      <c r="G22" s="34"/>
      <c r="H22" s="6"/>
      <c r="I22" s="6"/>
      <c r="J22" s="31"/>
      <c r="K22" s="6"/>
      <c r="L22" s="18"/>
      <c r="M22" s="15"/>
      <c r="N22" s="16"/>
    </row>
    <row r="23" spans="1:14" ht="12.75">
      <c r="A23" s="53"/>
      <c r="B23" s="51"/>
      <c r="C23" s="26" t="s">
        <v>22</v>
      </c>
      <c r="D23" s="36" t="s">
        <v>32</v>
      </c>
      <c r="E23" s="34"/>
      <c r="F23" s="6"/>
      <c r="G23" s="34"/>
      <c r="H23" s="6"/>
      <c r="I23" s="6"/>
      <c r="J23" s="31"/>
      <c r="K23" s="6"/>
      <c r="L23" s="6"/>
      <c r="M23" s="15"/>
      <c r="N23" s="16"/>
    </row>
    <row r="24" spans="1:14" ht="12.75" customHeight="1">
      <c r="A24" s="53"/>
      <c r="B24" s="51"/>
      <c r="C24" s="26" t="s">
        <v>23</v>
      </c>
      <c r="D24" s="6" t="s">
        <v>26</v>
      </c>
      <c r="E24" s="34"/>
      <c r="F24" s="6"/>
      <c r="G24" s="34"/>
      <c r="H24" s="6"/>
      <c r="I24" s="6"/>
      <c r="J24" s="31"/>
      <c r="K24" s="6"/>
      <c r="L24" s="18"/>
      <c r="M24" s="15"/>
      <c r="N24" s="16"/>
    </row>
    <row r="25" spans="1:14" s="5" customFormat="1" ht="12.75" customHeight="1">
      <c r="A25" s="53"/>
      <c r="B25" s="51"/>
      <c r="C25" s="26" t="s">
        <v>24</v>
      </c>
      <c r="D25" s="6" t="s">
        <v>17</v>
      </c>
      <c r="E25" s="34"/>
      <c r="F25" s="6"/>
      <c r="G25" s="34"/>
      <c r="H25" s="6"/>
      <c r="I25" s="6"/>
      <c r="J25" s="31"/>
      <c r="K25" s="6"/>
      <c r="L25" s="6"/>
      <c r="M25" s="15"/>
      <c r="N25" s="16"/>
    </row>
    <row r="26" spans="1:14" s="8" customFormat="1" ht="12.75">
      <c r="A26" s="19"/>
      <c r="B26" s="4"/>
      <c r="C26" s="4"/>
      <c r="D26" s="20">
        <v>34</v>
      </c>
      <c r="E26" s="20"/>
      <c r="F26" s="20"/>
      <c r="G26" s="20"/>
      <c r="H26" s="17"/>
      <c r="I26" s="17"/>
      <c r="J26" s="17"/>
      <c r="K26" s="17"/>
      <c r="L26" s="17"/>
      <c r="M26" s="15"/>
      <c r="N26" s="16"/>
    </row>
    <row r="27" spans="1:14" s="10" customFormat="1" ht="12.75">
      <c r="A27" s="4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/>
      <c r="N27" s="8"/>
    </row>
    <row r="28" ht="11.25" customHeight="1"/>
    <row r="30" ht="12.75">
      <c r="O30" s="8"/>
    </row>
  </sheetData>
  <sheetProtection/>
  <mergeCells count="11">
    <mergeCell ref="A3:A4"/>
    <mergeCell ref="D3:L3"/>
    <mergeCell ref="B21:B25"/>
    <mergeCell ref="B18:B20"/>
    <mergeCell ref="A18:A25"/>
    <mergeCell ref="A16:N17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97" zoomScaleNormal="97" zoomScalePageLayoutView="0" workbookViewId="0" topLeftCell="A1">
      <selection activeCell="A5" sqref="A5:A1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8" t="s">
        <v>15</v>
      </c>
      <c r="B1" s="88"/>
      <c r="C1" s="88"/>
      <c r="D1" s="88"/>
      <c r="E1" s="88"/>
      <c r="F1" s="88"/>
      <c r="G1" s="43"/>
      <c r="H1" s="43"/>
    </row>
    <row r="2" spans="1:8" ht="13.5" customHeight="1">
      <c r="A2" s="89">
        <v>45053</v>
      </c>
      <c r="B2" s="90"/>
      <c r="C2" s="90"/>
      <c r="D2" s="89">
        <v>45053</v>
      </c>
      <c r="E2" s="90"/>
      <c r="F2" s="90"/>
      <c r="G2" s="4"/>
      <c r="H2" s="4"/>
    </row>
    <row r="3" spans="1:6" ht="13.5" customHeight="1">
      <c r="A3" s="90" t="s">
        <v>9</v>
      </c>
      <c r="B3" s="90"/>
      <c r="C3" s="90"/>
      <c r="D3" s="90" t="s">
        <v>10</v>
      </c>
      <c r="E3" s="90"/>
      <c r="F3" s="90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41" t="s">
        <v>41</v>
      </c>
      <c r="B5" s="42">
        <v>27</v>
      </c>
      <c r="C5" s="42">
        <f aca="true" t="shared" si="0" ref="C5:C15">ABS(27-B5)</f>
        <v>0</v>
      </c>
      <c r="D5" s="41" t="s">
        <v>41</v>
      </c>
      <c r="E5" s="41">
        <v>32100</v>
      </c>
      <c r="F5" s="41">
        <f aca="true" t="shared" si="1" ref="F5:F15">ABS(32242-E5)</f>
        <v>142</v>
      </c>
      <c r="H5" s="46"/>
      <c r="J5" s="46"/>
      <c r="K5" s="47"/>
    </row>
    <row r="6" spans="1:11" ht="15">
      <c r="A6" s="39" t="s">
        <v>39</v>
      </c>
      <c r="B6" s="40">
        <v>28</v>
      </c>
      <c r="C6" s="48">
        <f t="shared" si="0"/>
        <v>1</v>
      </c>
      <c r="D6" s="39" t="s">
        <v>38</v>
      </c>
      <c r="E6" s="39">
        <v>32420</v>
      </c>
      <c r="F6" s="49">
        <f t="shared" si="1"/>
        <v>178</v>
      </c>
      <c r="H6" s="46"/>
      <c r="J6" s="46"/>
      <c r="K6" s="47"/>
    </row>
    <row r="7" spans="1:11" ht="15">
      <c r="A7" s="39" t="s">
        <v>38</v>
      </c>
      <c r="B7" s="40">
        <v>26</v>
      </c>
      <c r="C7" s="48">
        <f t="shared" si="0"/>
        <v>1</v>
      </c>
      <c r="D7" s="49" t="s">
        <v>35</v>
      </c>
      <c r="E7" s="49">
        <v>32000</v>
      </c>
      <c r="F7" s="49">
        <f t="shared" si="1"/>
        <v>242</v>
      </c>
      <c r="H7" s="46"/>
      <c r="J7" s="46"/>
      <c r="K7" s="47"/>
    </row>
    <row r="8" spans="1:11" ht="15">
      <c r="A8" s="49" t="s">
        <v>35</v>
      </c>
      <c r="B8" s="48">
        <v>14</v>
      </c>
      <c r="C8" s="48">
        <f t="shared" si="0"/>
        <v>13</v>
      </c>
      <c r="D8" s="39" t="s">
        <v>36</v>
      </c>
      <c r="E8" s="39">
        <v>31900</v>
      </c>
      <c r="F8" s="49">
        <f t="shared" si="1"/>
        <v>342</v>
      </c>
      <c r="H8" s="46"/>
      <c r="J8" s="46"/>
      <c r="K8" s="47"/>
    </row>
    <row r="9" spans="1:11" ht="15">
      <c r="A9" s="39" t="s">
        <v>36</v>
      </c>
      <c r="B9" s="40">
        <v>14</v>
      </c>
      <c r="C9" s="48">
        <f t="shared" si="0"/>
        <v>13</v>
      </c>
      <c r="D9" s="39" t="s">
        <v>39</v>
      </c>
      <c r="E9" s="39">
        <v>31789</v>
      </c>
      <c r="F9" s="49">
        <f t="shared" si="1"/>
        <v>453</v>
      </c>
      <c r="H9" s="46"/>
      <c r="J9" s="46"/>
      <c r="K9" s="47"/>
    </row>
    <row r="10" spans="1:11" ht="15">
      <c r="A10" s="49" t="s">
        <v>29</v>
      </c>
      <c r="B10" s="40">
        <v>14</v>
      </c>
      <c r="C10" s="48">
        <f t="shared" si="0"/>
        <v>13</v>
      </c>
      <c r="D10" s="49" t="s">
        <v>37</v>
      </c>
      <c r="E10" s="49">
        <v>31500</v>
      </c>
      <c r="F10" s="49">
        <f t="shared" si="1"/>
        <v>742</v>
      </c>
      <c r="H10" s="46"/>
      <c r="J10" s="46"/>
      <c r="K10" s="47"/>
    </row>
    <row r="11" spans="1:11" ht="15">
      <c r="A11" s="39" t="s">
        <v>30</v>
      </c>
      <c r="B11" s="48">
        <v>7.5</v>
      </c>
      <c r="C11" s="48">
        <f t="shared" si="0"/>
        <v>19.5</v>
      </c>
      <c r="D11" s="49" t="s">
        <v>29</v>
      </c>
      <c r="E11" s="39">
        <v>29500</v>
      </c>
      <c r="F11" s="49">
        <f t="shared" si="1"/>
        <v>2742</v>
      </c>
      <c r="H11" s="46"/>
      <c r="J11" s="46"/>
      <c r="K11" s="47"/>
    </row>
    <row r="12" spans="1:11" ht="15">
      <c r="A12" s="39" t="s">
        <v>34</v>
      </c>
      <c r="B12" s="40">
        <v>5</v>
      </c>
      <c r="C12" s="48">
        <f t="shared" si="0"/>
        <v>22</v>
      </c>
      <c r="D12" s="39" t="s">
        <v>34</v>
      </c>
      <c r="E12" s="39">
        <v>35000</v>
      </c>
      <c r="F12" s="49">
        <f t="shared" si="1"/>
        <v>2758</v>
      </c>
      <c r="H12" s="46"/>
      <c r="J12" s="46"/>
      <c r="K12" s="47"/>
    </row>
    <row r="13" spans="1:11" ht="15">
      <c r="A13" s="39" t="s">
        <v>33</v>
      </c>
      <c r="B13" s="40">
        <v>5</v>
      </c>
      <c r="C13" s="48">
        <f t="shared" si="0"/>
        <v>22</v>
      </c>
      <c r="D13" s="39" t="s">
        <v>30</v>
      </c>
      <c r="E13" s="39">
        <v>28000</v>
      </c>
      <c r="F13" s="49">
        <f t="shared" si="1"/>
        <v>4242</v>
      </c>
      <c r="H13" s="46"/>
      <c r="J13" s="46"/>
      <c r="K13" s="47"/>
    </row>
    <row r="14" spans="1:11" ht="15">
      <c r="A14" s="49" t="s">
        <v>40</v>
      </c>
      <c r="B14" s="48">
        <v>0</v>
      </c>
      <c r="C14" s="48">
        <f t="shared" si="0"/>
        <v>27</v>
      </c>
      <c r="D14" s="39" t="s">
        <v>33</v>
      </c>
      <c r="E14" s="39">
        <v>52000</v>
      </c>
      <c r="F14" s="49">
        <f t="shared" si="1"/>
        <v>19758</v>
      </c>
      <c r="H14" s="46"/>
      <c r="J14" s="46"/>
      <c r="K14" s="47"/>
    </row>
    <row r="15" spans="1:6" ht="15">
      <c r="A15" s="49" t="s">
        <v>37</v>
      </c>
      <c r="B15" s="48">
        <v>300</v>
      </c>
      <c r="C15" s="48">
        <f t="shared" si="0"/>
        <v>273</v>
      </c>
      <c r="D15" s="49" t="s">
        <v>40</v>
      </c>
      <c r="E15" s="39">
        <v>0</v>
      </c>
      <c r="F15" s="49">
        <f t="shared" si="1"/>
        <v>32242</v>
      </c>
    </row>
    <row r="16" spans="1:6" ht="12.75">
      <c r="A16" s="91" t="s">
        <v>14</v>
      </c>
      <c r="B16" s="92"/>
      <c r="C16" s="92"/>
      <c r="D16" s="92"/>
      <c r="E16" s="92"/>
      <c r="F16" s="93"/>
    </row>
    <row r="17" spans="1:8" ht="12.75">
      <c r="A17" s="71" t="s">
        <v>27</v>
      </c>
      <c r="B17" s="72"/>
      <c r="C17" s="73"/>
      <c r="D17" s="71" t="s">
        <v>28</v>
      </c>
      <c r="E17" s="72"/>
      <c r="F17" s="73"/>
      <c r="G17" s="44"/>
      <c r="H17" s="44"/>
    </row>
    <row r="18" spans="1:8" ht="12.75">
      <c r="A18" s="74"/>
      <c r="B18" s="75"/>
      <c r="C18" s="76"/>
      <c r="D18" s="74"/>
      <c r="E18" s="75"/>
      <c r="F18" s="76"/>
      <c r="G18" s="44"/>
      <c r="H18" s="44"/>
    </row>
    <row r="19" spans="1:8" ht="12.75">
      <c r="A19" s="77" t="s">
        <v>42</v>
      </c>
      <c r="B19" s="78"/>
      <c r="C19" s="79"/>
      <c r="D19" s="77" t="s">
        <v>43</v>
      </c>
      <c r="E19" s="83"/>
      <c r="F19" s="84"/>
      <c r="G19" s="45"/>
      <c r="H19" s="45"/>
    </row>
    <row r="20" spans="1:8" ht="12.75">
      <c r="A20" s="80"/>
      <c r="B20" s="81"/>
      <c r="C20" s="82"/>
      <c r="D20" s="85"/>
      <c r="E20" s="86"/>
      <c r="F20" s="87"/>
      <c r="G20" s="45"/>
      <c r="H20" s="45"/>
    </row>
  </sheetData>
  <sheetProtection/>
  <mergeCells count="10"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2" sqref="E2:E11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44</v>
      </c>
      <c r="B1" t="s">
        <v>45</v>
      </c>
      <c r="C1" t="s">
        <v>46</v>
      </c>
      <c r="D1" t="s">
        <v>45</v>
      </c>
      <c r="E1" t="s">
        <v>47</v>
      </c>
      <c r="F1" t="s">
        <v>45</v>
      </c>
      <c r="G1" t="s">
        <v>46</v>
      </c>
      <c r="H1" t="s">
        <v>45</v>
      </c>
      <c r="I1" t="s">
        <v>48</v>
      </c>
      <c r="J1" t="s">
        <v>45</v>
      </c>
      <c r="K1" t="s">
        <v>48</v>
      </c>
      <c r="M1" t="s">
        <v>49</v>
      </c>
    </row>
    <row r="2" spans="1:11" ht="12.75">
      <c r="A2" t="s">
        <v>50</v>
      </c>
      <c r="B2" t="s">
        <v>51</v>
      </c>
      <c r="C2" t="s">
        <v>52</v>
      </c>
      <c r="D2" t="s">
        <v>51</v>
      </c>
      <c r="F2" t="s">
        <v>51</v>
      </c>
      <c r="G2" t="s">
        <v>52</v>
      </c>
      <c r="H2" t="s">
        <v>51</v>
      </c>
      <c r="I2">
        <v>54</v>
      </c>
      <c r="J2" t="s">
        <v>51</v>
      </c>
      <c r="K2" t="s">
        <v>48</v>
      </c>
    </row>
    <row r="3" spans="1:13" ht="12.75">
      <c r="A3" t="s">
        <v>53</v>
      </c>
      <c r="B3" t="s">
        <v>51</v>
      </c>
      <c r="C3" t="s">
        <v>52</v>
      </c>
      <c r="D3" t="s">
        <v>51</v>
      </c>
      <c r="F3" t="s">
        <v>51</v>
      </c>
      <c r="G3" t="s">
        <v>52</v>
      </c>
      <c r="H3" t="s">
        <v>51</v>
      </c>
      <c r="I3">
        <v>49</v>
      </c>
      <c r="J3" t="s">
        <v>51</v>
      </c>
      <c r="K3" t="s">
        <v>48</v>
      </c>
      <c r="M3" t="str">
        <f>CONCATENATE(A2,B2,C2,D2,E2,F2,G2,H2,I2,J2,K2)</f>
        <v>1ST =  = 54 POINTS</v>
      </c>
    </row>
    <row r="4" spans="1:13" ht="12.75">
      <c r="A4" t="s">
        <v>54</v>
      </c>
      <c r="B4" t="s">
        <v>51</v>
      </c>
      <c r="C4" t="s">
        <v>52</v>
      </c>
      <c r="D4" t="s">
        <v>51</v>
      </c>
      <c r="F4" t="s">
        <v>51</v>
      </c>
      <c r="G4" t="s">
        <v>52</v>
      </c>
      <c r="H4" t="s">
        <v>51</v>
      </c>
      <c r="I4">
        <v>49</v>
      </c>
      <c r="J4" t="s">
        <v>51</v>
      </c>
      <c r="K4" t="s">
        <v>48</v>
      </c>
      <c r="M4" t="str">
        <f aca="true" t="shared" si="0" ref="M4:M22">CONCATENATE(A3,B3,C3,D3,E3,F3,G3,H3,I3,J3,K3)</f>
        <v>2ND =  = 49 POINTS</v>
      </c>
    </row>
    <row r="5" spans="1:13" ht="12.75">
      <c r="A5" t="s">
        <v>55</v>
      </c>
      <c r="B5" t="s">
        <v>51</v>
      </c>
      <c r="C5" t="s">
        <v>52</v>
      </c>
      <c r="D5" t="s">
        <v>51</v>
      </c>
      <c r="F5" t="s">
        <v>51</v>
      </c>
      <c r="G5" t="s">
        <v>52</v>
      </c>
      <c r="H5" t="s">
        <v>51</v>
      </c>
      <c r="I5">
        <v>57.5</v>
      </c>
      <c r="J5" t="s">
        <v>51</v>
      </c>
      <c r="K5" t="s">
        <v>48</v>
      </c>
      <c r="M5" t="str">
        <f t="shared" si="0"/>
        <v>3RD =  = 49 POINTS</v>
      </c>
    </row>
    <row r="6" spans="1:13" ht="12.75">
      <c r="A6" t="s">
        <v>56</v>
      </c>
      <c r="B6" t="s">
        <v>51</v>
      </c>
      <c r="C6" t="s">
        <v>52</v>
      </c>
      <c r="D6" t="s">
        <v>51</v>
      </c>
      <c r="F6" t="s">
        <v>51</v>
      </c>
      <c r="G6" t="s">
        <v>52</v>
      </c>
      <c r="H6" t="s">
        <v>51</v>
      </c>
      <c r="I6">
        <v>49.5</v>
      </c>
      <c r="J6" t="s">
        <v>51</v>
      </c>
      <c r="K6" t="s">
        <v>48</v>
      </c>
      <c r="M6" t="str">
        <f t="shared" si="0"/>
        <v>4TH =  = 57.5 POINTS</v>
      </c>
    </row>
    <row r="7" spans="1:13" ht="12.75">
      <c r="A7" t="s">
        <v>57</v>
      </c>
      <c r="B7" t="s">
        <v>51</v>
      </c>
      <c r="C7" t="s">
        <v>52</v>
      </c>
      <c r="D7" t="s">
        <v>51</v>
      </c>
      <c r="F7" t="s">
        <v>51</v>
      </c>
      <c r="G7" t="s">
        <v>52</v>
      </c>
      <c r="H7" t="s">
        <v>51</v>
      </c>
      <c r="I7">
        <v>46</v>
      </c>
      <c r="J7" t="s">
        <v>51</v>
      </c>
      <c r="K7" t="s">
        <v>48</v>
      </c>
      <c r="M7" t="str">
        <f t="shared" si="0"/>
        <v>5TH =  = 49.5 POINTS</v>
      </c>
    </row>
    <row r="8" spans="1:13" ht="12.75">
      <c r="A8" t="s">
        <v>58</v>
      </c>
      <c r="B8" t="s">
        <v>51</v>
      </c>
      <c r="C8" t="s">
        <v>52</v>
      </c>
      <c r="D8" t="s">
        <v>51</v>
      </c>
      <c r="F8" t="s">
        <v>51</v>
      </c>
      <c r="G8" t="s">
        <v>52</v>
      </c>
      <c r="H8" t="s">
        <v>51</v>
      </c>
      <c r="I8">
        <v>52</v>
      </c>
      <c r="J8" t="s">
        <v>51</v>
      </c>
      <c r="K8" t="s">
        <v>48</v>
      </c>
      <c r="M8" t="str">
        <f t="shared" si="0"/>
        <v>6TH =  = 46 POINTS</v>
      </c>
    </row>
    <row r="9" spans="1:13" ht="12.75">
      <c r="A9" t="s">
        <v>59</v>
      </c>
      <c r="B9" t="s">
        <v>51</v>
      </c>
      <c r="C9" t="s">
        <v>52</v>
      </c>
      <c r="D9" t="s">
        <v>51</v>
      </c>
      <c r="F9" t="s">
        <v>51</v>
      </c>
      <c r="G9" t="s">
        <v>52</v>
      </c>
      <c r="H9" t="s">
        <v>51</v>
      </c>
      <c r="I9">
        <v>58.5</v>
      </c>
      <c r="J9" t="s">
        <v>51</v>
      </c>
      <c r="K9" t="s">
        <v>48</v>
      </c>
      <c r="M9" t="str">
        <f t="shared" si="0"/>
        <v>7TH =  = 52 POINTS</v>
      </c>
    </row>
    <row r="10" spans="1:13" ht="12.75">
      <c r="A10" t="s">
        <v>60</v>
      </c>
      <c r="B10" t="s">
        <v>51</v>
      </c>
      <c r="C10" t="s">
        <v>52</v>
      </c>
      <c r="D10" t="s">
        <v>51</v>
      </c>
      <c r="F10" t="s">
        <v>51</v>
      </c>
      <c r="G10" t="s">
        <v>52</v>
      </c>
      <c r="H10" t="s">
        <v>51</v>
      </c>
      <c r="I10">
        <v>47.5</v>
      </c>
      <c r="J10" t="s">
        <v>51</v>
      </c>
      <c r="K10" t="s">
        <v>48</v>
      </c>
      <c r="M10" t="str">
        <f t="shared" si="0"/>
        <v>8TH =  = 58.5 POINTS</v>
      </c>
    </row>
    <row r="11" spans="1:13" ht="12.75">
      <c r="A11" t="s">
        <v>61</v>
      </c>
      <c r="B11" t="s">
        <v>51</v>
      </c>
      <c r="C11" t="s">
        <v>52</v>
      </c>
      <c r="D11" t="s">
        <v>51</v>
      </c>
      <c r="F11" t="s">
        <v>51</v>
      </c>
      <c r="G11" t="s">
        <v>52</v>
      </c>
      <c r="H11" t="s">
        <v>51</v>
      </c>
      <c r="I11">
        <v>29</v>
      </c>
      <c r="J11" t="s">
        <v>51</v>
      </c>
      <c r="K11" t="s">
        <v>48</v>
      </c>
      <c r="M11" t="str">
        <f t="shared" si="0"/>
        <v>9TH =  = 47.5 POINTS</v>
      </c>
    </row>
    <row r="12" spans="1:13" ht="12.75">
      <c r="A12" t="s">
        <v>62</v>
      </c>
      <c r="B12" t="s">
        <v>51</v>
      </c>
      <c r="C12" t="s">
        <v>52</v>
      </c>
      <c r="D12" t="s">
        <v>51</v>
      </c>
      <c r="F12" t="s">
        <v>51</v>
      </c>
      <c r="G12" t="s">
        <v>52</v>
      </c>
      <c r="H12" t="s">
        <v>51</v>
      </c>
      <c r="J12" t="s">
        <v>51</v>
      </c>
      <c r="K12" t="s">
        <v>48</v>
      </c>
      <c r="M12" t="str">
        <f t="shared" si="0"/>
        <v>10TH =  = 29 POINTS</v>
      </c>
    </row>
    <row r="13" spans="1:13" ht="12.75">
      <c r="A13" t="s">
        <v>63</v>
      </c>
      <c r="B13" t="s">
        <v>51</v>
      </c>
      <c r="C13" t="s">
        <v>52</v>
      </c>
      <c r="D13" t="s">
        <v>51</v>
      </c>
      <c r="F13" t="s">
        <v>51</v>
      </c>
      <c r="G13" t="s">
        <v>52</v>
      </c>
      <c r="H13" t="s">
        <v>51</v>
      </c>
      <c r="J13" t="s">
        <v>51</v>
      </c>
      <c r="K13" t="s">
        <v>48</v>
      </c>
      <c r="M13" t="str">
        <f t="shared" si="0"/>
        <v>11TH =  =  POINTS</v>
      </c>
    </row>
    <row r="14" spans="1:13" ht="12.75">
      <c r="A14" t="s">
        <v>64</v>
      </c>
      <c r="B14" t="s">
        <v>51</v>
      </c>
      <c r="C14" t="s">
        <v>52</v>
      </c>
      <c r="D14" t="s">
        <v>51</v>
      </c>
      <c r="F14" t="s">
        <v>51</v>
      </c>
      <c r="G14" t="s">
        <v>52</v>
      </c>
      <c r="H14" t="s">
        <v>51</v>
      </c>
      <c r="J14" t="s">
        <v>51</v>
      </c>
      <c r="K14" t="s">
        <v>48</v>
      </c>
      <c r="M14" t="str">
        <f t="shared" si="0"/>
        <v>12TH =  =  POINTS</v>
      </c>
    </row>
    <row r="15" spans="1:13" ht="12.75">
      <c r="A15" t="s">
        <v>65</v>
      </c>
      <c r="B15" t="s">
        <v>51</v>
      </c>
      <c r="C15" t="s">
        <v>52</v>
      </c>
      <c r="D15" t="s">
        <v>51</v>
      </c>
      <c r="F15" t="s">
        <v>51</v>
      </c>
      <c r="G15" t="s">
        <v>52</v>
      </c>
      <c r="H15" t="s">
        <v>51</v>
      </c>
      <c r="J15" t="s">
        <v>51</v>
      </c>
      <c r="K15" t="s">
        <v>48</v>
      </c>
      <c r="M15" t="str">
        <f t="shared" si="0"/>
        <v>13TH =  =  POINTS</v>
      </c>
    </row>
    <row r="16" spans="1:13" ht="12.75">
      <c r="A16" t="s">
        <v>66</v>
      </c>
      <c r="B16" t="s">
        <v>51</v>
      </c>
      <c r="C16" t="s">
        <v>52</v>
      </c>
      <c r="D16" t="s">
        <v>51</v>
      </c>
      <c r="F16" t="s">
        <v>51</v>
      </c>
      <c r="G16" t="s">
        <v>52</v>
      </c>
      <c r="H16" t="s">
        <v>51</v>
      </c>
      <c r="J16" t="s">
        <v>51</v>
      </c>
      <c r="K16" t="s">
        <v>48</v>
      </c>
      <c r="M16" t="str">
        <f t="shared" si="0"/>
        <v>14TH =  =  POINTS</v>
      </c>
    </row>
    <row r="17" spans="1:13" ht="12.75">
      <c r="A17" t="s">
        <v>67</v>
      </c>
      <c r="B17" t="s">
        <v>51</v>
      </c>
      <c r="C17" t="s">
        <v>52</v>
      </c>
      <c r="D17" t="s">
        <v>51</v>
      </c>
      <c r="F17" t="s">
        <v>51</v>
      </c>
      <c r="G17" t="s">
        <v>52</v>
      </c>
      <c r="H17" t="s">
        <v>51</v>
      </c>
      <c r="J17" t="s">
        <v>51</v>
      </c>
      <c r="K17" t="s">
        <v>48</v>
      </c>
      <c r="M17" t="str">
        <f t="shared" si="0"/>
        <v>15TH =  =  POINTS</v>
      </c>
    </row>
    <row r="18" spans="1:13" ht="12.75">
      <c r="A18" t="s">
        <v>68</v>
      </c>
      <c r="B18" t="s">
        <v>51</v>
      </c>
      <c r="C18" t="s">
        <v>52</v>
      </c>
      <c r="D18" t="s">
        <v>51</v>
      </c>
      <c r="F18" t="s">
        <v>51</v>
      </c>
      <c r="G18" t="s">
        <v>52</v>
      </c>
      <c r="H18" t="s">
        <v>51</v>
      </c>
      <c r="J18" t="s">
        <v>51</v>
      </c>
      <c r="K18" t="s">
        <v>48</v>
      </c>
      <c r="M18" t="str">
        <f t="shared" si="0"/>
        <v>16TH =  =  POINTS</v>
      </c>
    </row>
    <row r="19" spans="1:13" ht="12.75">
      <c r="A19" t="s">
        <v>69</v>
      </c>
      <c r="B19" t="s">
        <v>70</v>
      </c>
      <c r="C19" t="s">
        <v>52</v>
      </c>
      <c r="F19" t="s">
        <v>70</v>
      </c>
      <c r="G19" t="s">
        <v>52</v>
      </c>
      <c r="H19" t="s">
        <v>70</v>
      </c>
      <c r="K19" t="s">
        <v>48</v>
      </c>
      <c r="M19" t="str">
        <f t="shared" si="0"/>
        <v>17TH =  =  POINTS</v>
      </c>
    </row>
    <row r="20" spans="1:13" ht="12.75">
      <c r="A20" t="s">
        <v>71</v>
      </c>
      <c r="B20" t="s">
        <v>51</v>
      </c>
      <c r="C20" t="s">
        <v>52</v>
      </c>
      <c r="D20" t="s">
        <v>51</v>
      </c>
      <c r="F20" t="s">
        <v>51</v>
      </c>
      <c r="G20" t="s">
        <v>52</v>
      </c>
      <c r="H20" t="s">
        <v>51</v>
      </c>
      <c r="K20" t="s">
        <v>48</v>
      </c>
      <c r="M20" t="str">
        <f t="shared" si="0"/>
        <v>18TH  =  =  POINTS</v>
      </c>
    </row>
    <row r="21" spans="1:13" ht="12.75">
      <c r="A21" t="s">
        <v>72</v>
      </c>
      <c r="B21" t="s">
        <v>51</v>
      </c>
      <c r="C21" t="s">
        <v>52</v>
      </c>
      <c r="D21" t="s">
        <v>51</v>
      </c>
      <c r="F21" t="s">
        <v>51</v>
      </c>
      <c r="G21" t="s">
        <v>52</v>
      </c>
      <c r="H21" t="s">
        <v>51</v>
      </c>
      <c r="J21" t="s">
        <v>51</v>
      </c>
      <c r="K21" t="s">
        <v>48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2023-05-07T22:12:23Z</dcterms:modified>
  <cp:category/>
  <cp:version/>
  <cp:contentType/>
  <cp:contentStatus/>
</cp:coreProperties>
</file>