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<sst xmlns="http://schemas.openxmlformats.org/spreadsheetml/2006/main" count="129" uniqueCount="61">
  <si>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</si>
  <si>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</si>
  <si>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</si>
  <si>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</si>
  <si>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</si>
  <si>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</si>
  <si>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</si>
  <si>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</si>
  <si>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</si>
  <si>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</si>
  <si>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</si>
  <si>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</si>
  <si>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</si>
  <si>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</si>
  <si>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</si>
  <si>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</si>
  <si>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</si>
  <si>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</si>
  <si>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</si>
  <si>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</si>
  <si>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</si>
  <si>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</si>
  <si>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</si>
  <si>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</si>
  <si>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</si>
  <si>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</si>
  <si>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</si>
  <si>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</si>
  <si>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</si>
  <si>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</si>
  <si>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TEAM NAME</t>
  </si>
  <si>
    <t>I AM SMARTICUS</t>
  </si>
  <si>
    <t>THREE SECOND MEMORY</t>
  </si>
  <si>
    <t>RONS RED</t>
  </si>
  <si>
    <t>* * * * * * * * * * CLICK ON TAB BELOW FOR BONUS ROUND RESULTS * * * * * * * * *</t>
  </si>
  <si>
    <t>WHERES ASHLEY</t>
  </si>
  <si>
    <t>PICK N MIX</t>
  </si>
  <si>
    <t>MISSING LETTERS</t>
  </si>
  <si>
    <t>THAT’S SHOW QUIZNESS</t>
  </si>
  <si>
    <t>SETH</t>
  </si>
  <si>
    <t>YOUR DAD SELLS AVON</t>
  </si>
  <si>
    <t>QUIZLINGS</t>
  </si>
  <si>
    <t>KRUGER FINGERED FREDDIE</t>
  </si>
  <si>
    <t>SPOOK ON MY TITS</t>
  </si>
  <si>
    <t>PRIVALLEGED LITTLE WHITE BOY</t>
  </si>
  <si>
    <t>DMU DROP OUTS</t>
  </si>
  <si>
    <t>RED WINOS</t>
  </si>
  <si>
    <t>WHERES PAUL</t>
  </si>
  <si>
    <t>JAMES MUM</t>
  </si>
  <si>
    <t>SPOOKY TITS = 15</t>
  </si>
  <si>
    <t xml:space="preserve">RED WINOS = 7 </t>
  </si>
  <si>
    <t>The Rutland &amp; Derby - Monday Night Quiz - Quiz League #109</t>
  </si>
  <si>
    <t>DNF</t>
  </si>
  <si>
    <t>RATE OUR QUAILS</t>
  </si>
  <si>
    <t>TITS</t>
  </si>
  <si>
    <t>THE +2 QUIZLINGS</t>
  </si>
  <si>
    <t>GEN  Z</t>
  </si>
  <si>
    <t>DOMIINOES</t>
  </si>
  <si>
    <t>DOMINOES</t>
  </si>
  <si>
    <t>GEN Z = 1</t>
  </si>
  <si>
    <t>THAT’S SHOW QUIZNESS = 12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</si>
</sst>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1"/>
      <name val="Calibri"/>
      <family val="2"/>
    </font>
    <font>
      <b/>
      <sz val="10"/>
      <color indexed="17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9" fontId="0" fillId="0" borderId="0" xfId="59" applyFont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38" fillId="33" borderId="10" xfId="48" applyFill="1" applyBorder="1" applyAlignment="1">
      <alignment/>
    </xf>
    <xf numFmtId="0" fontId="38" fillId="33" borderId="10" xfId="48" applyFill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9" fillId="33" borderId="10" xfId="48" applyFont="1" applyFill="1" applyBorder="1" applyAlignment="1">
      <alignment/>
    </xf>
    <xf numFmtId="0" fontId="29" fillId="33" borderId="10" xfId="48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29" fillId="33" borderId="10" xfId="48" applyFont="1" applyFill="1" applyBorder="1" applyAlignment="1">
      <alignment/>
    </xf>
    <xf numFmtId="0" fontId="34" fillId="26" borderId="10" xfId="39" applyBorder="1" applyAlignment="1">
      <alignment/>
    </xf>
    <xf numFmtId="0" fontId="34" fillId="26" borderId="10" xfId="39" applyBorder="1" applyAlignment="1">
      <alignment/>
    </xf>
    <xf numFmtId="0" fontId="34" fillId="26" borderId="10" xfId="39" applyBorder="1" applyAlignment="1">
      <alignment horizontal="center"/>
    </xf>
    <xf numFmtId="0" fontId="38" fillId="29" borderId="10" xfId="48" applyBorder="1" applyAlignment="1">
      <alignment/>
    </xf>
    <xf numFmtId="0" fontId="38" fillId="29" borderId="10" xfId="48" applyBorder="1" applyAlignment="1">
      <alignment horizontal="center"/>
    </xf>
    <xf numFmtId="0" fontId="38" fillId="29" borderId="10" xfId="48" applyBorder="1" applyAlignment="1">
      <alignment/>
    </xf>
    <xf numFmtId="0" fontId="0" fillId="0" borderId="10" xfId="0" applyBorder="1" applyAlignment="1">
      <alignment horizontal="center"/>
    </xf>
    <xf numFmtId="0" fontId="29" fillId="33" borderId="10" xfId="39" applyFont="1" applyFill="1" applyBorder="1" applyAlignment="1">
      <alignment/>
    </xf>
    <xf numFmtId="0" fontId="29" fillId="33" borderId="10" xfId="48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0" fillId="33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6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1" fillId="0" borderId="16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9" fillId="33" borderId="10" xfId="39" applyFont="1" applyFill="1" applyBorder="1" applyAlignment="1">
      <alignment/>
    </xf>
    <xf numFmtId="0" fontId="29" fillId="33" borderId="10" xfId="39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9.140625" style="1" customWidth="1"/>
    <col min="2" max="2" width="31.85156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64" t="s">
        <v>51</v>
      </c>
      <c r="B1" s="65"/>
      <c r="C1" s="65"/>
      <c r="D1" s="65"/>
      <c r="E1" s="65"/>
      <c r="F1" s="65"/>
      <c r="G1" s="65"/>
      <c r="H1" s="65"/>
      <c r="I1" s="65"/>
      <c r="J1" s="65"/>
      <c r="K1" s="66"/>
    </row>
    <row r="2" spans="1:11" ht="12.75">
      <c r="A2" s="67" t="s">
        <v>15</v>
      </c>
      <c r="B2" s="68"/>
      <c r="C2" s="68"/>
      <c r="D2" s="68"/>
      <c r="E2" s="68"/>
      <c r="F2" s="68"/>
      <c r="G2" s="68"/>
      <c r="H2" s="26">
        <v>2</v>
      </c>
      <c r="I2" s="26"/>
      <c r="J2" s="69"/>
      <c r="K2" s="70"/>
    </row>
    <row r="3" spans="1:11" ht="12.75" customHeight="1">
      <c r="A3" s="71" t="s">
        <v>0</v>
      </c>
      <c r="B3" s="73" t="s">
        <v>1</v>
      </c>
      <c r="C3" s="71" t="s">
        <v>16</v>
      </c>
      <c r="D3" s="32" t="s">
        <v>19</v>
      </c>
      <c r="E3" s="33"/>
      <c r="F3" s="33"/>
      <c r="G3" s="33"/>
      <c r="H3" s="33"/>
      <c r="I3" s="34"/>
      <c r="J3" s="71" t="s">
        <v>2</v>
      </c>
      <c r="K3" s="9" t="s">
        <v>13</v>
      </c>
    </row>
    <row r="4" spans="1:11" ht="12.75">
      <c r="A4" s="72"/>
      <c r="B4" s="74"/>
      <c r="C4" s="72"/>
      <c r="D4" s="2">
        <v>45229</v>
      </c>
      <c r="E4" s="2">
        <f>D4+7</f>
        <v>45236</v>
      </c>
      <c r="F4" s="46">
        <f>E4+7</f>
        <v>45243</v>
      </c>
      <c r="G4" s="2">
        <f>F4+7</f>
        <v>45250</v>
      </c>
      <c r="H4" s="2"/>
      <c r="I4" s="2"/>
      <c r="J4" s="72"/>
      <c r="K4" s="9" t="s">
        <v>14</v>
      </c>
    </row>
    <row r="5" spans="1:11" s="24" customFormat="1" ht="12.75" customHeight="1">
      <c r="A5" s="25">
        <v>1</v>
      </c>
      <c r="B5" s="62" t="s">
        <v>35</v>
      </c>
      <c r="C5" s="37">
        <f aca="true" t="shared" si="0" ref="C5:C20">COUNTIF(D5:H5,"&lt;&gt;")</f>
        <v>1</v>
      </c>
      <c r="D5" s="47">
        <v>69.5</v>
      </c>
      <c r="E5" s="37"/>
      <c r="F5" s="35"/>
      <c r="G5" s="63"/>
      <c r="H5" s="37"/>
      <c r="I5" s="37"/>
      <c r="J5" s="37">
        <f aca="true" t="shared" si="1" ref="J5:J20">SUM(D5:H5)</f>
        <v>69.5</v>
      </c>
      <c r="K5" s="23">
        <f>J5/C5</f>
        <v>69.5</v>
      </c>
    </row>
    <row r="6" spans="1:11" s="24" customFormat="1" ht="15">
      <c r="A6" s="25">
        <f aca="true" t="shared" si="2" ref="A6:A21">A5+1</f>
        <v>2</v>
      </c>
      <c r="B6" s="61" t="s">
        <v>38</v>
      </c>
      <c r="C6" s="37">
        <f t="shared" si="0"/>
        <v>1</v>
      </c>
      <c r="D6" s="47">
        <v>66.5</v>
      </c>
      <c r="E6" s="37"/>
      <c r="F6" s="35"/>
      <c r="G6" s="63"/>
      <c r="H6" s="37"/>
      <c r="I6" s="37"/>
      <c r="J6" s="37">
        <f t="shared" si="1"/>
        <v>66.5</v>
      </c>
      <c r="K6" s="23">
        <f aca="true" t="shared" si="3" ref="K6:K14">J6/C6</f>
        <v>66.5</v>
      </c>
    </row>
    <row r="7" spans="1:11" s="24" customFormat="1" ht="12.75">
      <c r="A7" s="25">
        <f t="shared" si="2"/>
        <v>3</v>
      </c>
      <c r="B7" s="62" t="s">
        <v>32</v>
      </c>
      <c r="C7" s="37">
        <f t="shared" si="0"/>
        <v>1</v>
      </c>
      <c r="D7" s="47">
        <v>66.5</v>
      </c>
      <c r="E7" s="37"/>
      <c r="F7" s="35"/>
      <c r="G7" s="63"/>
      <c r="H7" s="37"/>
      <c r="I7" s="37"/>
      <c r="J7" s="37">
        <f t="shared" si="1"/>
        <v>66.5</v>
      </c>
      <c r="K7" s="23">
        <f t="shared" si="3"/>
        <v>66.5</v>
      </c>
    </row>
    <row r="8" spans="1:11" s="24" customFormat="1" ht="12" customHeight="1">
      <c r="A8" s="25">
        <f t="shared" si="2"/>
        <v>4</v>
      </c>
      <c r="B8" s="62" t="s">
        <v>33</v>
      </c>
      <c r="C8" s="37">
        <f t="shared" si="0"/>
        <v>1</v>
      </c>
      <c r="D8" s="47">
        <v>65.5</v>
      </c>
      <c r="E8" s="37"/>
      <c r="F8" s="35"/>
      <c r="G8" s="63"/>
      <c r="H8" s="37"/>
      <c r="I8" s="37"/>
      <c r="J8" s="37">
        <f t="shared" si="1"/>
        <v>65.5</v>
      </c>
      <c r="K8" s="23">
        <f t="shared" si="3"/>
        <v>65.5</v>
      </c>
    </row>
    <row r="9" spans="1:11" s="24" customFormat="1" ht="12.75">
      <c r="A9" s="25">
        <f t="shared" si="2"/>
        <v>5</v>
      </c>
      <c r="B9" s="62" t="s">
        <v>36</v>
      </c>
      <c r="C9" s="37">
        <f t="shared" si="0"/>
        <v>1</v>
      </c>
      <c r="D9" s="47">
        <v>65.5</v>
      </c>
      <c r="E9" s="37"/>
      <c r="F9" s="35"/>
      <c r="G9" s="63"/>
      <c r="H9" s="37"/>
      <c r="I9" s="37"/>
      <c r="J9" s="37">
        <f t="shared" si="1"/>
        <v>65.5</v>
      </c>
      <c r="K9" s="23">
        <f t="shared" si="3"/>
        <v>65.5</v>
      </c>
    </row>
    <row r="10" spans="1:11" s="24" customFormat="1" ht="15">
      <c r="A10" s="25">
        <f t="shared" si="2"/>
        <v>6</v>
      </c>
      <c r="B10" s="60" t="s">
        <v>43</v>
      </c>
      <c r="C10" s="37">
        <f t="shared" si="0"/>
        <v>1</v>
      </c>
      <c r="D10" s="47">
        <v>65</v>
      </c>
      <c r="E10" s="37"/>
      <c r="F10" s="35"/>
      <c r="G10" s="63"/>
      <c r="H10" s="37"/>
      <c r="I10" s="37"/>
      <c r="J10" s="37">
        <f t="shared" si="1"/>
        <v>65</v>
      </c>
      <c r="K10" s="23">
        <f t="shared" si="3"/>
        <v>65</v>
      </c>
    </row>
    <row r="11" spans="1:11" s="24" customFormat="1" ht="12.75">
      <c r="A11" s="25">
        <f t="shared" si="2"/>
        <v>7</v>
      </c>
      <c r="B11" s="62" t="s">
        <v>44</v>
      </c>
      <c r="C11" s="37">
        <f t="shared" si="0"/>
        <v>1</v>
      </c>
      <c r="D11" s="47">
        <v>64.5</v>
      </c>
      <c r="E11" s="37"/>
      <c r="F11" s="35"/>
      <c r="G11" s="63"/>
      <c r="H11" s="37"/>
      <c r="I11" s="37"/>
      <c r="J11" s="37">
        <f t="shared" si="1"/>
        <v>64.5</v>
      </c>
      <c r="K11" s="23">
        <f t="shared" si="3"/>
        <v>64.5</v>
      </c>
    </row>
    <row r="12" spans="1:11" s="24" customFormat="1" ht="12.75">
      <c r="A12" s="25">
        <f t="shared" si="2"/>
        <v>8</v>
      </c>
      <c r="B12" s="62" t="s">
        <v>31</v>
      </c>
      <c r="C12" s="37">
        <f t="shared" si="0"/>
        <v>1</v>
      </c>
      <c r="D12" s="47">
        <v>61.5</v>
      </c>
      <c r="E12" s="37"/>
      <c r="F12" s="35"/>
      <c r="G12" s="63"/>
      <c r="H12" s="37"/>
      <c r="I12" s="37"/>
      <c r="J12" s="37">
        <f t="shared" si="1"/>
        <v>61.5</v>
      </c>
      <c r="K12" s="23">
        <f t="shared" si="3"/>
        <v>61.5</v>
      </c>
    </row>
    <row r="13" spans="1:11" s="24" customFormat="1" ht="15">
      <c r="A13" s="25">
        <f t="shared" si="2"/>
        <v>9</v>
      </c>
      <c r="B13" s="60" t="s">
        <v>39</v>
      </c>
      <c r="C13" s="37">
        <f t="shared" si="0"/>
        <v>1</v>
      </c>
      <c r="D13" s="47">
        <v>61</v>
      </c>
      <c r="E13" s="37"/>
      <c r="F13" s="35"/>
      <c r="G13" s="63"/>
      <c r="H13" s="37"/>
      <c r="I13" s="37"/>
      <c r="J13" s="37">
        <f t="shared" si="1"/>
        <v>61</v>
      </c>
      <c r="K13" s="23">
        <f t="shared" si="3"/>
        <v>61</v>
      </c>
    </row>
    <row r="14" spans="1:11" s="24" customFormat="1" ht="15">
      <c r="A14" s="25">
        <f t="shared" si="2"/>
        <v>10</v>
      </c>
      <c r="B14" s="60" t="s">
        <v>42</v>
      </c>
      <c r="C14" s="37">
        <f t="shared" si="0"/>
        <v>1</v>
      </c>
      <c r="D14" s="47">
        <v>54</v>
      </c>
      <c r="E14" s="37"/>
      <c r="F14" s="35"/>
      <c r="G14" s="63"/>
      <c r="H14" s="37"/>
      <c r="I14" s="37"/>
      <c r="J14" s="37">
        <f t="shared" si="1"/>
        <v>54</v>
      </c>
      <c r="K14" s="23">
        <f t="shared" si="3"/>
        <v>54</v>
      </c>
    </row>
    <row r="15" spans="1:11" s="24" customFormat="1" ht="15">
      <c r="A15" s="25">
        <f t="shared" si="2"/>
        <v>11</v>
      </c>
      <c r="B15" s="60" t="s">
        <v>45</v>
      </c>
      <c r="C15" s="37">
        <f t="shared" si="0"/>
        <v>1</v>
      </c>
      <c r="D15" s="37">
        <v>54</v>
      </c>
      <c r="E15" s="37"/>
      <c r="F15" s="35"/>
      <c r="G15" s="63"/>
      <c r="H15" s="37"/>
      <c r="I15" s="37"/>
      <c r="J15" s="37">
        <f t="shared" si="1"/>
        <v>54</v>
      </c>
      <c r="K15" s="23">
        <f aca="true" t="shared" si="4" ref="K15:K20">J15/C15</f>
        <v>54</v>
      </c>
    </row>
    <row r="16" spans="1:11" s="24" customFormat="1" ht="14.25">
      <c r="A16" s="25">
        <f t="shared" si="2"/>
        <v>12</v>
      </c>
      <c r="B16" s="48" t="s">
        <v>40</v>
      </c>
      <c r="C16" s="37">
        <f t="shared" si="0"/>
        <v>1</v>
      </c>
      <c r="D16" s="47">
        <v>53.5</v>
      </c>
      <c r="E16" s="37"/>
      <c r="F16" s="35"/>
      <c r="G16" s="63"/>
      <c r="H16" s="37"/>
      <c r="I16" s="37"/>
      <c r="J16" s="37">
        <f t="shared" si="1"/>
        <v>53.5</v>
      </c>
      <c r="K16" s="23">
        <f t="shared" si="4"/>
        <v>53.5</v>
      </c>
    </row>
    <row r="17" spans="1:11" s="24" customFormat="1" ht="13.5" customHeight="1">
      <c r="A17" s="25">
        <f t="shared" si="2"/>
        <v>13</v>
      </c>
      <c r="B17" s="60" t="s">
        <v>41</v>
      </c>
      <c r="C17" s="37">
        <f t="shared" si="0"/>
        <v>1</v>
      </c>
      <c r="D17" s="47">
        <v>52.5</v>
      </c>
      <c r="E17" s="37"/>
      <c r="F17" s="35"/>
      <c r="G17" s="63"/>
      <c r="H17" s="37"/>
      <c r="I17" s="37"/>
      <c r="J17" s="37">
        <f t="shared" si="1"/>
        <v>52.5</v>
      </c>
      <c r="K17" s="23">
        <f t="shared" si="4"/>
        <v>52.5</v>
      </c>
    </row>
    <row r="18" spans="1:11" s="24" customFormat="1" ht="13.5" customHeight="1">
      <c r="A18" s="25">
        <f t="shared" si="2"/>
        <v>14</v>
      </c>
      <c r="B18" s="62" t="s">
        <v>46</v>
      </c>
      <c r="C18" s="37">
        <f t="shared" si="0"/>
        <v>1</v>
      </c>
      <c r="D18" s="47">
        <v>52.5</v>
      </c>
      <c r="E18" s="43"/>
      <c r="F18" s="35"/>
      <c r="G18" s="63"/>
      <c r="H18" s="37"/>
      <c r="I18" s="37"/>
      <c r="J18" s="37">
        <f t="shared" si="1"/>
        <v>52.5</v>
      </c>
      <c r="K18" s="23">
        <f t="shared" si="4"/>
        <v>52.5</v>
      </c>
    </row>
    <row r="19" spans="1:11" s="24" customFormat="1" ht="13.5" customHeight="1">
      <c r="A19" s="25">
        <f t="shared" si="2"/>
        <v>15</v>
      </c>
      <c r="B19" s="48" t="s">
        <v>48</v>
      </c>
      <c r="C19" s="37">
        <f t="shared" si="0"/>
        <v>1</v>
      </c>
      <c r="D19" s="47">
        <v>49</v>
      </c>
      <c r="E19" s="43"/>
      <c r="F19" s="35"/>
      <c r="G19" s="63"/>
      <c r="H19" s="37"/>
      <c r="I19" s="37"/>
      <c r="J19" s="37">
        <f t="shared" si="1"/>
        <v>49</v>
      </c>
      <c r="K19" s="23">
        <f t="shared" si="4"/>
        <v>49</v>
      </c>
    </row>
    <row r="20" spans="1:11" s="24" customFormat="1" ht="13.5" customHeight="1">
      <c r="A20" s="25">
        <f t="shared" si="2"/>
        <v>16</v>
      </c>
      <c r="B20" s="48" t="s">
        <v>47</v>
      </c>
      <c r="C20" s="37">
        <f t="shared" si="0"/>
        <v>1</v>
      </c>
      <c r="D20" s="37" t="s">
        <v>52</v>
      </c>
      <c r="E20" s="43"/>
      <c r="F20" s="35"/>
      <c r="G20" s="63"/>
      <c r="H20" s="37"/>
      <c r="I20" s="37"/>
      <c r="J20" s="37">
        <f t="shared" si="1"/>
        <v>0</v>
      </c>
      <c r="K20" s="23">
        <f t="shared" si="4"/>
        <v>0</v>
      </c>
    </row>
    <row r="21" spans="1:11" s="24" customFormat="1" ht="13.5" customHeight="1">
      <c r="A21" s="25">
        <f t="shared" si="2"/>
        <v>17</v>
      </c>
      <c r="B21" s="41"/>
      <c r="C21" s="37"/>
      <c r="D21" s="47"/>
      <c r="E21" s="43"/>
      <c r="F21" s="35"/>
      <c r="G21" s="63"/>
      <c r="H21" s="37"/>
      <c r="I21" s="37"/>
      <c r="J21" s="37"/>
      <c r="K21" s="23"/>
    </row>
    <row r="22" spans="1:11" ht="12.75">
      <c r="A22" s="78" t="s">
        <v>34</v>
      </c>
      <c r="B22" s="79"/>
      <c r="C22" s="79"/>
      <c r="D22" s="79"/>
      <c r="E22" s="79"/>
      <c r="F22" s="80"/>
      <c r="G22" s="79"/>
      <c r="H22" s="79"/>
      <c r="I22" s="79"/>
      <c r="J22" s="79"/>
      <c r="K22" s="81"/>
    </row>
    <row r="23" spans="1:11" ht="12.75">
      <c r="A23" s="82"/>
      <c r="B23" s="83"/>
      <c r="C23" s="83"/>
      <c r="D23" s="83"/>
      <c r="E23" s="83"/>
      <c r="F23" s="83"/>
      <c r="G23" s="83"/>
      <c r="H23" s="83"/>
      <c r="I23" s="83"/>
      <c r="J23" s="83"/>
      <c r="K23" s="84"/>
    </row>
    <row r="24" spans="1:11" ht="12.75">
      <c r="A24" s="77" t="s">
        <v>9</v>
      </c>
      <c r="B24" s="76" t="s">
        <v>11</v>
      </c>
      <c r="C24" s="7" t="s">
        <v>8</v>
      </c>
      <c r="D24" s="9">
        <f>SUM(D5:D21)/D26</f>
        <v>56.3125</v>
      </c>
      <c r="E24" s="9"/>
      <c r="F24" s="36"/>
      <c r="G24" s="38"/>
      <c r="H24" s="38"/>
      <c r="I24" s="9"/>
      <c r="J24" s="4"/>
      <c r="K24" s="16"/>
    </row>
    <row r="25" spans="1:11" ht="12.75">
      <c r="A25" s="77"/>
      <c r="B25" s="76"/>
      <c r="C25" s="8" t="s">
        <v>12</v>
      </c>
      <c r="D25" s="9">
        <f>MAX(D5:D21)</f>
        <v>69.5</v>
      </c>
      <c r="E25" s="9"/>
      <c r="F25" s="36"/>
      <c r="G25" s="38"/>
      <c r="H25" s="38"/>
      <c r="I25" s="9"/>
      <c r="J25" s="14"/>
      <c r="K25" s="15"/>
    </row>
    <row r="26" spans="1:11" ht="12.75">
      <c r="A26" s="77"/>
      <c r="B26" s="76"/>
      <c r="C26" s="11" t="s">
        <v>13</v>
      </c>
      <c r="D26" s="12">
        <f>COUNTIF(D5:D21,"&lt;&gt;")</f>
        <v>16</v>
      </c>
      <c r="E26" s="12"/>
      <c r="F26" s="36"/>
      <c r="G26" s="39"/>
      <c r="H26" s="39"/>
      <c r="I26" s="12"/>
      <c r="J26" s="16"/>
      <c r="K26" s="15"/>
    </row>
    <row r="27" spans="1:11" ht="12.75">
      <c r="A27" s="77"/>
      <c r="B27" s="75" t="s">
        <v>10</v>
      </c>
      <c r="C27" s="3" t="s">
        <v>3</v>
      </c>
      <c r="D27" s="6" t="s">
        <v>26</v>
      </c>
      <c r="E27" s="6"/>
      <c r="F27" s="36"/>
      <c r="G27" s="40"/>
      <c r="H27" s="40"/>
      <c r="I27" s="6"/>
      <c r="J27" s="17"/>
      <c r="K27" s="42"/>
    </row>
    <row r="28" spans="1:11" ht="12.75">
      <c r="A28" s="77"/>
      <c r="B28" s="75"/>
      <c r="C28" s="3" t="s">
        <v>4</v>
      </c>
      <c r="D28" s="6" t="s">
        <v>28</v>
      </c>
      <c r="E28" s="6"/>
      <c r="F28" s="36"/>
      <c r="G28" s="40"/>
      <c r="H28" s="40"/>
      <c r="I28" s="6"/>
      <c r="J28" s="18"/>
      <c r="K28" s="19"/>
    </row>
    <row r="29" spans="1:11" ht="12.75">
      <c r="A29" s="77"/>
      <c r="B29" s="75"/>
      <c r="C29" s="3" t="s">
        <v>5</v>
      </c>
      <c r="D29" s="6" t="s">
        <v>37</v>
      </c>
      <c r="E29" s="31"/>
      <c r="F29" s="36"/>
      <c r="G29" s="40"/>
      <c r="H29" s="40"/>
      <c r="I29" s="6"/>
      <c r="J29" s="18"/>
      <c r="K29" s="19"/>
    </row>
    <row r="30" spans="1:11" ht="12.75" customHeight="1">
      <c r="A30" s="77"/>
      <c r="B30" s="75"/>
      <c r="C30" s="3" t="s">
        <v>6</v>
      </c>
      <c r="D30" s="6" t="s">
        <v>29</v>
      </c>
      <c r="E30" s="6"/>
      <c r="F30" s="36"/>
      <c r="G30" s="40"/>
      <c r="H30" s="40"/>
      <c r="I30" s="6"/>
      <c r="J30" s="18"/>
      <c r="K30" s="19"/>
    </row>
    <row r="31" spans="1:11" s="5" customFormat="1" ht="12.75" customHeight="1">
      <c r="A31" s="77"/>
      <c r="B31" s="75"/>
      <c r="C31" s="3" t="s">
        <v>7</v>
      </c>
      <c r="D31" s="6" t="s">
        <v>27</v>
      </c>
      <c r="E31" s="6"/>
      <c r="F31" s="36"/>
      <c r="G31" s="40"/>
      <c r="H31" s="40"/>
      <c r="I31" s="6"/>
      <c r="J31" s="18"/>
      <c r="K31" s="19"/>
    </row>
    <row r="32" spans="1:11" s="10" customFormat="1" ht="12.75">
      <c r="A32" s="20"/>
      <c r="B32" s="4"/>
      <c r="C32" s="1"/>
      <c r="D32" s="21"/>
      <c r="E32" s="22"/>
      <c r="F32" s="21"/>
      <c r="G32" s="28"/>
      <c r="H32" s="27"/>
      <c r="I32" s="27"/>
      <c r="J32" s="18"/>
      <c r="K32" s="19"/>
    </row>
    <row r="33" spans="1:11" s="13" customFormat="1" ht="12.75">
      <c r="A33" s="4"/>
      <c r="B33" s="4"/>
      <c r="C33" s="1"/>
      <c r="D33" s="1"/>
      <c r="E33" s="1"/>
      <c r="F33" s="1"/>
      <c r="G33" s="1"/>
      <c r="H33" s="1"/>
      <c r="I33" s="1"/>
      <c r="J33"/>
      <c r="K33" s="10"/>
    </row>
    <row r="34" ht="11.25" customHeight="1"/>
    <row r="36" ht="12.75">
      <c r="L36" s="10"/>
    </row>
  </sheetData>
  <sheetProtection/>
  <mergeCells count="11">
    <mergeCell ref="B27:B31"/>
    <mergeCell ref="B24:B26"/>
    <mergeCell ref="A24:A31"/>
    <mergeCell ref="A22:K23"/>
    <mergeCell ref="A1:K1"/>
    <mergeCell ref="A2:G2"/>
    <mergeCell ref="J2:K2"/>
    <mergeCell ref="J3:J4"/>
    <mergeCell ref="B3:B4"/>
    <mergeCell ref="A3:A4"/>
    <mergeCell ref="C3:C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8">
      <selection activeCell="H40" sqref="H40"/>
    </sheetView>
  </sheetViews>
  <sheetFormatPr defaultColWidth="9.140625" defaultRowHeight="12.75"/>
  <cols>
    <col min="1" max="1" width="42.8515625" style="0" bestFit="1" customWidth="1"/>
    <col min="2" max="2" width="10.0039062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85" t="s">
        <v>23</v>
      </c>
      <c r="B1" s="85"/>
      <c r="C1" s="85"/>
      <c r="D1" s="85"/>
      <c r="E1" s="85"/>
      <c r="F1" s="85"/>
    </row>
    <row r="2" spans="1:6" ht="12.75">
      <c r="A2" s="86">
        <v>44788</v>
      </c>
      <c r="B2" s="87"/>
      <c r="C2" s="87"/>
      <c r="D2" s="86">
        <v>44788</v>
      </c>
      <c r="E2" s="87"/>
      <c r="F2" s="87"/>
    </row>
    <row r="3" spans="1:6" ht="12.75">
      <c r="A3" s="87" t="s">
        <v>17</v>
      </c>
      <c r="B3" s="87"/>
      <c r="C3" s="87"/>
      <c r="D3" s="87" t="s">
        <v>18</v>
      </c>
      <c r="E3" s="87"/>
      <c r="F3" s="87"/>
    </row>
    <row r="4" spans="1:6" ht="12.75">
      <c r="A4" s="41" t="s">
        <v>30</v>
      </c>
      <c r="B4" s="50" t="s">
        <v>20</v>
      </c>
      <c r="C4" s="50" t="s">
        <v>21</v>
      </c>
      <c r="D4" s="30" t="s">
        <v>30</v>
      </c>
      <c r="E4" s="30" t="s">
        <v>20</v>
      </c>
      <c r="F4" s="30" t="s">
        <v>21</v>
      </c>
    </row>
    <row r="5" spans="1:6" ht="15">
      <c r="A5" s="53" t="s">
        <v>41</v>
      </c>
      <c r="B5" s="54">
        <v>1978</v>
      </c>
      <c r="C5" s="54">
        <f aca="true" t="shared" si="0" ref="C5:C20">ABS(1978-B5)</f>
        <v>0</v>
      </c>
      <c r="D5" s="56" t="s">
        <v>39</v>
      </c>
      <c r="E5" s="57">
        <v>2003</v>
      </c>
      <c r="F5" s="56">
        <f aca="true" t="shared" si="1" ref="F5:F20">ABS(2003-E5)</f>
        <v>0</v>
      </c>
    </row>
    <row r="6" spans="1:6" ht="15">
      <c r="A6" s="53" t="s">
        <v>42</v>
      </c>
      <c r="B6" s="54">
        <v>1978</v>
      </c>
      <c r="C6" s="54">
        <f t="shared" si="0"/>
        <v>0</v>
      </c>
      <c r="D6" s="3" t="s">
        <v>32</v>
      </c>
      <c r="E6" s="49">
        <v>2002</v>
      </c>
      <c r="F6" s="44">
        <f t="shared" si="1"/>
        <v>1</v>
      </c>
    </row>
    <row r="7" spans="1:11" ht="15">
      <c r="A7" s="53" t="s">
        <v>45</v>
      </c>
      <c r="B7" s="54">
        <v>1978</v>
      </c>
      <c r="C7" s="54">
        <f t="shared" si="0"/>
        <v>0</v>
      </c>
      <c r="D7" s="3" t="s">
        <v>43</v>
      </c>
      <c r="E7" s="49">
        <v>2004</v>
      </c>
      <c r="F7" s="44">
        <f t="shared" si="1"/>
        <v>1</v>
      </c>
      <c r="K7" s="29"/>
    </row>
    <row r="8" spans="1:11" ht="15">
      <c r="A8" s="56" t="s">
        <v>38</v>
      </c>
      <c r="B8" s="58">
        <v>1978</v>
      </c>
      <c r="C8" s="58">
        <f t="shared" si="0"/>
        <v>0</v>
      </c>
      <c r="D8" s="3" t="s">
        <v>35</v>
      </c>
      <c r="E8" s="49">
        <v>2001</v>
      </c>
      <c r="F8" s="44">
        <f t="shared" si="1"/>
        <v>2</v>
      </c>
      <c r="K8" s="29"/>
    </row>
    <row r="9" spans="1:11" ht="15">
      <c r="A9" s="53" t="s">
        <v>43</v>
      </c>
      <c r="B9" s="54">
        <v>1978</v>
      </c>
      <c r="C9" s="54">
        <f t="shared" si="0"/>
        <v>0</v>
      </c>
      <c r="D9" s="3" t="s">
        <v>31</v>
      </c>
      <c r="E9" s="49">
        <v>2005</v>
      </c>
      <c r="F9" s="44">
        <f t="shared" si="1"/>
        <v>2</v>
      </c>
      <c r="K9" s="29"/>
    </row>
    <row r="10" spans="1:11" ht="15">
      <c r="A10" s="53" t="s">
        <v>39</v>
      </c>
      <c r="B10" s="55">
        <v>1978</v>
      </c>
      <c r="C10" s="54">
        <f t="shared" si="0"/>
        <v>0</v>
      </c>
      <c r="D10" s="3" t="s">
        <v>44</v>
      </c>
      <c r="E10" s="49">
        <v>2006</v>
      </c>
      <c r="F10" s="44">
        <f t="shared" si="1"/>
        <v>3</v>
      </c>
      <c r="K10" s="29"/>
    </row>
    <row r="11" spans="1:11" ht="15">
      <c r="A11" s="3" t="s">
        <v>33</v>
      </c>
      <c r="B11" s="51">
        <v>1979</v>
      </c>
      <c r="C11" s="51">
        <f t="shared" si="0"/>
        <v>1</v>
      </c>
      <c r="D11" s="3" t="s">
        <v>41</v>
      </c>
      <c r="E11" s="49">
        <v>2009</v>
      </c>
      <c r="F11" s="44">
        <f t="shared" si="1"/>
        <v>6</v>
      </c>
      <c r="K11" s="29"/>
    </row>
    <row r="12" spans="1:11" ht="15">
      <c r="A12" s="3" t="s">
        <v>35</v>
      </c>
      <c r="B12" s="51">
        <v>1977</v>
      </c>
      <c r="C12" s="51">
        <f t="shared" si="0"/>
        <v>1</v>
      </c>
      <c r="D12" s="3" t="s">
        <v>36</v>
      </c>
      <c r="E12" s="49">
        <v>2009</v>
      </c>
      <c r="F12" s="44">
        <f t="shared" si="1"/>
        <v>6</v>
      </c>
      <c r="K12" s="29"/>
    </row>
    <row r="13" spans="1:11" ht="15">
      <c r="A13" s="3" t="s">
        <v>46</v>
      </c>
      <c r="B13" s="51">
        <v>1977</v>
      </c>
      <c r="C13" s="51">
        <f t="shared" si="0"/>
        <v>1</v>
      </c>
      <c r="D13" s="3" t="s">
        <v>42</v>
      </c>
      <c r="E13" s="49">
        <v>2009</v>
      </c>
      <c r="F13" s="44">
        <f t="shared" si="1"/>
        <v>6</v>
      </c>
      <c r="K13" s="29"/>
    </row>
    <row r="14" spans="1:11" ht="15">
      <c r="A14" s="48" t="s">
        <v>48</v>
      </c>
      <c r="B14" s="52">
        <v>1979</v>
      </c>
      <c r="C14" s="51">
        <f t="shared" si="0"/>
        <v>1</v>
      </c>
      <c r="D14" s="3" t="s">
        <v>45</v>
      </c>
      <c r="E14" s="49">
        <v>2010</v>
      </c>
      <c r="F14" s="44">
        <f t="shared" si="1"/>
        <v>7</v>
      </c>
      <c r="K14" s="29"/>
    </row>
    <row r="15" spans="1:11" ht="15">
      <c r="A15" s="48" t="s">
        <v>47</v>
      </c>
      <c r="B15" s="52">
        <v>1976</v>
      </c>
      <c r="C15" s="51">
        <f t="shared" si="0"/>
        <v>2</v>
      </c>
      <c r="D15" s="3" t="s">
        <v>33</v>
      </c>
      <c r="E15" s="49">
        <v>1994</v>
      </c>
      <c r="F15" s="44">
        <f t="shared" si="1"/>
        <v>9</v>
      </c>
      <c r="K15" s="29"/>
    </row>
    <row r="16" spans="1:11" ht="15">
      <c r="A16" s="3" t="s">
        <v>36</v>
      </c>
      <c r="B16" s="51">
        <v>1982</v>
      </c>
      <c r="C16" s="51">
        <f t="shared" si="0"/>
        <v>4</v>
      </c>
      <c r="D16" s="3" t="s">
        <v>38</v>
      </c>
      <c r="E16" s="45">
        <v>2013</v>
      </c>
      <c r="F16" s="44">
        <f t="shared" si="1"/>
        <v>10</v>
      </c>
      <c r="K16" s="29"/>
    </row>
    <row r="17" spans="1:11" ht="15">
      <c r="A17" s="3" t="s">
        <v>31</v>
      </c>
      <c r="B17" s="51">
        <v>1974</v>
      </c>
      <c r="C17" s="51">
        <f t="shared" si="0"/>
        <v>4</v>
      </c>
      <c r="D17" s="48" t="s">
        <v>48</v>
      </c>
      <c r="E17" s="49">
        <v>2014</v>
      </c>
      <c r="F17" s="44">
        <f t="shared" si="1"/>
        <v>11</v>
      </c>
      <c r="K17" s="29"/>
    </row>
    <row r="18" spans="1:11" ht="15">
      <c r="A18" s="48" t="s">
        <v>40</v>
      </c>
      <c r="B18" s="52">
        <v>1972</v>
      </c>
      <c r="C18" s="51">
        <f t="shared" si="0"/>
        <v>6</v>
      </c>
      <c r="D18" s="48" t="s">
        <v>40</v>
      </c>
      <c r="E18" s="49">
        <v>2016</v>
      </c>
      <c r="F18" s="44">
        <f t="shared" si="1"/>
        <v>13</v>
      </c>
      <c r="K18" s="29"/>
    </row>
    <row r="19" spans="1:11" ht="15">
      <c r="A19" s="3" t="s">
        <v>44</v>
      </c>
      <c r="B19" s="51">
        <v>1971</v>
      </c>
      <c r="C19" s="51">
        <f t="shared" si="0"/>
        <v>7</v>
      </c>
      <c r="D19" s="3" t="s">
        <v>46</v>
      </c>
      <c r="E19" s="49">
        <v>1988</v>
      </c>
      <c r="F19" s="44">
        <f t="shared" si="1"/>
        <v>15</v>
      </c>
      <c r="K19" s="29"/>
    </row>
    <row r="20" spans="1:11" ht="15">
      <c r="A20" s="3" t="s">
        <v>32</v>
      </c>
      <c r="B20" s="51">
        <v>1992</v>
      </c>
      <c r="C20" s="51">
        <f t="shared" si="0"/>
        <v>14</v>
      </c>
      <c r="D20" s="48" t="s">
        <v>47</v>
      </c>
      <c r="E20" s="49">
        <v>0</v>
      </c>
      <c r="F20" s="44">
        <f t="shared" si="1"/>
        <v>2003</v>
      </c>
      <c r="K20" s="29"/>
    </row>
    <row r="21" spans="1:6" ht="12.75" customHeight="1">
      <c r="A21" s="95" t="s">
        <v>22</v>
      </c>
      <c r="B21" s="96"/>
      <c r="C21" s="96"/>
      <c r="D21" s="96"/>
      <c r="E21" s="96"/>
      <c r="F21" s="97"/>
    </row>
    <row r="22" spans="1:6" ht="12.75">
      <c r="A22" s="98" t="s">
        <v>24</v>
      </c>
      <c r="B22" s="99"/>
      <c r="C22" s="100"/>
      <c r="D22" s="98" t="s">
        <v>25</v>
      </c>
      <c r="E22" s="99"/>
      <c r="F22" s="100"/>
    </row>
    <row r="23" spans="1:6" ht="12.75">
      <c r="A23" s="101"/>
      <c r="B23" s="102"/>
      <c r="C23" s="103"/>
      <c r="D23" s="101"/>
      <c r="E23" s="102"/>
      <c r="F23" s="103"/>
    </row>
    <row r="24" spans="1:6" ht="12.75">
      <c r="A24" s="88" t="s">
        <v>49</v>
      </c>
      <c r="B24" s="89"/>
      <c r="C24" s="90"/>
      <c r="D24" s="94" t="s">
        <v>50</v>
      </c>
      <c r="E24" s="89"/>
      <c r="F24" s="90"/>
    </row>
    <row r="25" spans="1:6" ht="39.75" customHeight="1">
      <c r="A25" s="91"/>
      <c r="B25" s="92"/>
      <c r="C25" s="93"/>
      <c r="D25" s="91"/>
      <c r="E25" s="92"/>
      <c r="F25" s="93"/>
    </row>
    <row r="26" spans="1:6" ht="12.75">
      <c r="A26" s="85" t="s">
        <v>23</v>
      </c>
      <c r="B26" s="85"/>
      <c r="C26" s="85"/>
      <c r="D26" s="85"/>
      <c r="E26" s="85"/>
      <c r="F26" s="85"/>
    </row>
    <row r="27" spans="1:6" ht="12.75">
      <c r="A27" s="86">
        <v>44788</v>
      </c>
      <c r="B27" s="87"/>
      <c r="C27" s="87"/>
      <c r="D27" s="86">
        <v>44788</v>
      </c>
      <c r="E27" s="87"/>
      <c r="F27" s="87"/>
    </row>
    <row r="28" spans="1:6" ht="12.75">
      <c r="A28" s="87" t="s">
        <v>17</v>
      </c>
      <c r="B28" s="87"/>
      <c r="C28" s="87"/>
      <c r="D28" s="87" t="s">
        <v>18</v>
      </c>
      <c r="E28" s="87"/>
      <c r="F28" s="87"/>
    </row>
    <row r="29" spans="1:6" ht="12.75">
      <c r="A29" s="41" t="s">
        <v>30</v>
      </c>
      <c r="B29" s="50" t="s">
        <v>20</v>
      </c>
      <c r="C29" s="50" t="s">
        <v>21</v>
      </c>
      <c r="D29" s="30" t="s">
        <v>30</v>
      </c>
      <c r="E29" s="30" t="s">
        <v>20</v>
      </c>
      <c r="F29" s="30" t="s">
        <v>21</v>
      </c>
    </row>
    <row r="30" spans="1:6" ht="15">
      <c r="A30" s="56" t="s">
        <v>56</v>
      </c>
      <c r="B30" s="57">
        <v>77</v>
      </c>
      <c r="C30" s="57">
        <f>ABS(77-B30)</f>
        <v>0</v>
      </c>
      <c r="D30" s="60" t="s">
        <v>56</v>
      </c>
      <c r="E30" s="45">
        <v>1863</v>
      </c>
      <c r="F30" s="44">
        <f>ABS(1863-E30)</f>
        <v>0</v>
      </c>
    </row>
    <row r="31" spans="1:6" ht="15">
      <c r="A31" s="44" t="s">
        <v>35</v>
      </c>
      <c r="B31" s="45">
        <v>77</v>
      </c>
      <c r="C31" s="45">
        <f>ABS(77-B31)</f>
        <v>0</v>
      </c>
      <c r="D31" s="56" t="s">
        <v>53</v>
      </c>
      <c r="E31" s="57">
        <v>1863</v>
      </c>
      <c r="F31" s="56">
        <f>ABS(1863-E31)</f>
        <v>0</v>
      </c>
    </row>
    <row r="32" spans="1:6" ht="15">
      <c r="A32" s="60" t="s">
        <v>53</v>
      </c>
      <c r="B32" s="105">
        <v>76</v>
      </c>
      <c r="C32" s="105">
        <f>ABS(77-B32)</f>
        <v>1</v>
      </c>
      <c r="D32" s="60" t="s">
        <v>54</v>
      </c>
      <c r="E32" s="45">
        <v>1864</v>
      </c>
      <c r="F32" s="44">
        <f>ABS(1863-E32)</f>
        <v>1</v>
      </c>
    </row>
    <row r="33" spans="1:6" ht="15">
      <c r="A33" s="61" t="s">
        <v>38</v>
      </c>
      <c r="B33" s="49">
        <v>78</v>
      </c>
      <c r="C33" s="105">
        <f>ABS(77-B33)</f>
        <v>1</v>
      </c>
      <c r="D33" s="62" t="s">
        <v>44</v>
      </c>
      <c r="E33" s="49">
        <v>1872</v>
      </c>
      <c r="F33" s="44">
        <f>ABS(1863-E33)</f>
        <v>9</v>
      </c>
    </row>
    <row r="34" spans="1:6" ht="15">
      <c r="A34" s="60" t="s">
        <v>39</v>
      </c>
      <c r="B34" s="105">
        <v>78</v>
      </c>
      <c r="C34" s="105">
        <f>ABS(77-B34)</f>
        <v>1</v>
      </c>
      <c r="D34" s="61" t="s">
        <v>38</v>
      </c>
      <c r="E34" s="49">
        <v>1853</v>
      </c>
      <c r="F34" s="44">
        <f>ABS(1863-E34)</f>
        <v>10</v>
      </c>
    </row>
    <row r="35" spans="1:6" ht="15">
      <c r="A35" s="62" t="s">
        <v>33</v>
      </c>
      <c r="B35" s="107">
        <v>78</v>
      </c>
      <c r="C35" s="105">
        <f>ABS(77-B35)</f>
        <v>1</v>
      </c>
      <c r="D35" s="60" t="s">
        <v>58</v>
      </c>
      <c r="E35" s="49">
        <v>1875</v>
      </c>
      <c r="F35" s="44">
        <f>ABS(1863-E35)</f>
        <v>12</v>
      </c>
    </row>
    <row r="36" spans="1:6" ht="15">
      <c r="A36" s="62" t="s">
        <v>36</v>
      </c>
      <c r="B36" s="107">
        <v>78</v>
      </c>
      <c r="C36" s="105">
        <f>ABS(77-B36)</f>
        <v>1</v>
      </c>
      <c r="D36" s="3" t="s">
        <v>32</v>
      </c>
      <c r="E36" s="49">
        <v>1878</v>
      </c>
      <c r="F36" s="44">
        <f>ABS(1863-E36)</f>
        <v>15</v>
      </c>
    </row>
    <row r="37" spans="1:6" ht="15">
      <c r="A37" s="62" t="s">
        <v>31</v>
      </c>
      <c r="B37" s="107">
        <v>76</v>
      </c>
      <c r="C37" s="105">
        <f>ABS(77-B37)</f>
        <v>1</v>
      </c>
      <c r="D37" s="60" t="s">
        <v>39</v>
      </c>
      <c r="E37" s="49">
        <v>1882</v>
      </c>
      <c r="F37" s="44">
        <f>ABS(1863-E37)</f>
        <v>19</v>
      </c>
    </row>
    <row r="38" spans="1:6" ht="15">
      <c r="A38" s="62" t="s">
        <v>44</v>
      </c>
      <c r="B38" s="107">
        <v>76</v>
      </c>
      <c r="C38" s="105">
        <f>ABS(77-B38)</f>
        <v>1</v>
      </c>
      <c r="D38" s="62" t="s">
        <v>31</v>
      </c>
      <c r="E38" s="49">
        <v>1884</v>
      </c>
      <c r="F38" s="44">
        <f>ABS(1863-E38)</f>
        <v>21</v>
      </c>
    </row>
    <row r="39" spans="1:6" ht="15">
      <c r="A39" s="3" t="s">
        <v>32</v>
      </c>
      <c r="B39" s="59">
        <v>78</v>
      </c>
      <c r="C39" s="105">
        <f>ABS(77-B39)</f>
        <v>1</v>
      </c>
      <c r="D39" s="62" t="s">
        <v>35</v>
      </c>
      <c r="E39" s="49">
        <v>1886</v>
      </c>
      <c r="F39" s="44">
        <f>ABS(1863-E39)</f>
        <v>23</v>
      </c>
    </row>
    <row r="40" spans="1:6" ht="15">
      <c r="A40" s="60" t="s">
        <v>57</v>
      </c>
      <c r="B40" s="105">
        <v>75</v>
      </c>
      <c r="C40" s="105">
        <f>ABS(77-B40)</f>
        <v>2</v>
      </c>
      <c r="D40" s="62" t="s">
        <v>33</v>
      </c>
      <c r="E40" s="49">
        <v>1886</v>
      </c>
      <c r="F40" s="44">
        <f>ABS(1863-E40)</f>
        <v>23</v>
      </c>
    </row>
    <row r="41" spans="1:6" ht="15">
      <c r="A41" s="60" t="s">
        <v>54</v>
      </c>
      <c r="B41" s="105">
        <v>79</v>
      </c>
      <c r="C41" s="105">
        <f>ABS(77-B41)</f>
        <v>2</v>
      </c>
      <c r="D41" s="62" t="s">
        <v>36</v>
      </c>
      <c r="E41" s="49">
        <v>1836</v>
      </c>
      <c r="F41" s="44">
        <f>ABS(1863-E41)</f>
        <v>27</v>
      </c>
    </row>
    <row r="42" spans="1:6" ht="15">
      <c r="A42" s="48" t="s">
        <v>55</v>
      </c>
      <c r="B42" s="49">
        <v>73</v>
      </c>
      <c r="C42" s="105">
        <f>ABS(77-B42)</f>
        <v>4</v>
      </c>
      <c r="D42" s="48" t="s">
        <v>55</v>
      </c>
      <c r="E42" s="49">
        <v>1823</v>
      </c>
      <c r="F42" s="44">
        <f>ABS(1863-E42)</f>
        <v>40</v>
      </c>
    </row>
    <row r="43" spans="1:6" ht="15">
      <c r="A43" s="62"/>
      <c r="B43" s="106"/>
      <c r="C43" s="104"/>
      <c r="D43" s="48"/>
      <c r="E43" s="49"/>
      <c r="F43" s="44"/>
    </row>
    <row r="44" spans="1:6" ht="15">
      <c r="A44" s="48"/>
      <c r="B44" s="52"/>
      <c r="C44" s="104"/>
      <c r="D44" s="3"/>
      <c r="E44" s="49"/>
      <c r="F44" s="44"/>
    </row>
    <row r="45" spans="1:6" ht="15">
      <c r="A45" s="48"/>
      <c r="B45" s="52"/>
      <c r="C45" s="104"/>
      <c r="D45" s="48"/>
      <c r="E45" s="49"/>
      <c r="F45" s="44"/>
    </row>
    <row r="46" spans="1:6" ht="12.75">
      <c r="A46" s="95" t="s">
        <v>22</v>
      </c>
      <c r="B46" s="96"/>
      <c r="C46" s="96"/>
      <c r="D46" s="96"/>
      <c r="E46" s="96"/>
      <c r="F46" s="97"/>
    </row>
    <row r="47" spans="1:6" ht="12.75">
      <c r="A47" s="98" t="s">
        <v>24</v>
      </c>
      <c r="B47" s="99"/>
      <c r="C47" s="100"/>
      <c r="D47" s="98" t="s">
        <v>25</v>
      </c>
      <c r="E47" s="99"/>
      <c r="F47" s="100"/>
    </row>
    <row r="48" spans="1:6" ht="12.75">
      <c r="A48" s="101"/>
      <c r="B48" s="102"/>
      <c r="C48" s="103"/>
      <c r="D48" s="101"/>
      <c r="E48" s="102"/>
      <c r="F48" s="103"/>
    </row>
    <row r="49" spans="1:6" ht="12.75">
      <c r="A49" s="88" t="s">
        <v>60</v>
      </c>
      <c r="B49" s="89"/>
      <c r="C49" s="90"/>
      <c r="D49" s="94" t="s">
        <v>59</v>
      </c>
      <c r="E49" s="89"/>
      <c r="F49" s="90"/>
    </row>
    <row r="50" spans="1:6" ht="12.75">
      <c r="A50" s="91"/>
      <c r="B50" s="92"/>
      <c r="C50" s="93"/>
      <c r="D50" s="91"/>
      <c r="E50" s="92"/>
      <c r="F50" s="93"/>
    </row>
  </sheetData>
  <sheetProtection/>
  <mergeCells count="20">
    <mergeCell ref="A47:C48"/>
    <mergeCell ref="D47:F48"/>
    <mergeCell ref="A49:C50"/>
    <mergeCell ref="D49:F50"/>
    <mergeCell ref="A26:F26"/>
    <mergeCell ref="A27:C27"/>
    <mergeCell ref="D27:F27"/>
    <mergeCell ref="A28:C28"/>
    <mergeCell ref="D28:F28"/>
    <mergeCell ref="A46:F46"/>
    <mergeCell ref="A1:F1"/>
    <mergeCell ref="A2:C2"/>
    <mergeCell ref="A3:C3"/>
    <mergeCell ref="D2:F2"/>
    <mergeCell ref="A24:C25"/>
    <mergeCell ref="D24:F25"/>
    <mergeCell ref="D3:F3"/>
    <mergeCell ref="A21:F21"/>
    <mergeCell ref="A22:C23"/>
    <mergeCell ref="D22:F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2023-11-06T21:41:22Z</dcterms:modified>
  <cp:category/>
  <cp:version/>
  <cp:contentType/>
  <cp:contentStatus/>
</cp:coreProperties>
</file>