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<sst xmlns="http://schemas.openxmlformats.org/spreadsheetml/2006/main" count="76" uniqueCount="48">
  <si>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</si>
  <si>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</si>
  <si>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</si>
  <si>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</si>
  <si>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</si>
  <si>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</si>
  <si>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</si>
  <si>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</si>
  <si>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</si>
  <si>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</si>
  <si>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</si>
  <si>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</si>
  <si>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</si>
  <si>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</si>
  <si>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</si>
  <si>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</si>
  <si>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</si>
  <si>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</si>
  <si>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</si>
  <si>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</si>
  <si>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</si>
  <si>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</si>
  <si>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</si>
  <si>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</si>
  <si>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</si>
  <si>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</si>
  <si>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</si>
  <si>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</si>
  <si>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</si>
  <si>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</si>
  <si>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</si>
  <si>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</si>
  <si>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</si>
  <si>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</si>
  <si>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</si>
  <si>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</si>
  <si>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</si>
  <si>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</si>
  <si>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QUIZLINGS</t>
  </si>
  <si>
    <t>GEN Z</t>
  </si>
  <si>
    <t>RATE OUR QUAILS</t>
  </si>
  <si>
    <t>ADDICT DANCE ACADEMY</t>
  </si>
  <si>
    <t>MISCELLANOUS TITS</t>
  </si>
  <si>
    <t>SAM IS A HO HO HO</t>
  </si>
  <si>
    <t>2 AND A HALF MOUSTACHE</t>
  </si>
  <si>
    <t>WHERES ASHLEY &amp; RONS REDS = 15</t>
  </si>
  <si>
    <t>GEN Z = 7</t>
  </si>
  <si>
    <t>The Rutland &amp; Derby - Monday Night Quiz - Quiz League #110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</si>
</sst>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9" fillId="33" borderId="10" xfId="48" applyFont="1" applyFill="1" applyBorder="1" applyAlignment="1">
      <alignment/>
    </xf>
    <xf numFmtId="0" fontId="38" fillId="29" borderId="10" xfId="48" applyBorder="1" applyAlignment="1">
      <alignment/>
    </xf>
    <xf numFmtId="0" fontId="38" fillId="29" borderId="10" xfId="48" applyBorder="1" applyAlignment="1">
      <alignment horizontal="center"/>
    </xf>
    <xf numFmtId="0" fontId="38" fillId="29" borderId="10" xfId="48" applyBorder="1" applyAlignment="1">
      <alignment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4" fillId="33" borderId="10" xfId="39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0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2.75">
      <c r="A2" s="63" t="s">
        <v>15</v>
      </c>
      <c r="B2" s="64"/>
      <c r="C2" s="64"/>
      <c r="D2" s="64"/>
      <c r="E2" s="64"/>
      <c r="F2" s="64"/>
      <c r="G2" s="64"/>
      <c r="H2" s="26">
        <v>1</v>
      </c>
      <c r="I2" s="26"/>
      <c r="J2" s="65"/>
      <c r="K2" s="66"/>
    </row>
    <row r="3" spans="1:11" ht="12.75" customHeight="1">
      <c r="A3" s="67" t="s">
        <v>0</v>
      </c>
      <c r="B3" s="69" t="s">
        <v>1</v>
      </c>
      <c r="C3" s="67" t="s">
        <v>16</v>
      </c>
      <c r="D3" s="32" t="s">
        <v>19</v>
      </c>
      <c r="E3" s="33"/>
      <c r="F3" s="33"/>
      <c r="G3" s="33"/>
      <c r="H3" s="33"/>
      <c r="I3" s="34"/>
      <c r="J3" s="67" t="s">
        <v>2</v>
      </c>
      <c r="K3" s="9" t="s">
        <v>13</v>
      </c>
    </row>
    <row r="4" spans="1:11" ht="12.75">
      <c r="A4" s="68"/>
      <c r="B4" s="70"/>
      <c r="C4" s="68"/>
      <c r="D4" s="2">
        <v>45257</v>
      </c>
      <c r="E4" s="2">
        <f>D4+7</f>
        <v>45264</v>
      </c>
      <c r="F4" s="46">
        <f>E4+7</f>
        <v>45271</v>
      </c>
      <c r="G4" s="2">
        <f>F4+7</f>
        <v>45278</v>
      </c>
      <c r="H4" s="2"/>
      <c r="I4" s="2"/>
      <c r="J4" s="68"/>
      <c r="K4" s="9" t="s">
        <v>14</v>
      </c>
    </row>
    <row r="5" spans="1:11" s="24" customFormat="1" ht="12.75" customHeight="1">
      <c r="A5" s="25">
        <v>1</v>
      </c>
      <c r="B5" s="58" t="s">
        <v>35</v>
      </c>
      <c r="C5" s="37">
        <f>COUNTIF(D5:H5,"&lt;&gt;")</f>
        <v>1</v>
      </c>
      <c r="D5" s="47">
        <v>65</v>
      </c>
      <c r="E5" s="37"/>
      <c r="F5" s="35"/>
      <c r="G5" s="59"/>
      <c r="H5" s="37"/>
      <c r="I5" s="37"/>
      <c r="J5" s="37">
        <f>SUM(D5:H5)</f>
        <v>65</v>
      </c>
      <c r="K5" s="23">
        <f>J5/C5</f>
        <v>65</v>
      </c>
    </row>
    <row r="6" spans="1:11" s="24" customFormat="1" ht="15">
      <c r="A6" s="25">
        <f aca="true" t="shared" si="0" ref="A6:A21">A5+1</f>
        <v>2</v>
      </c>
      <c r="B6" s="56" t="s">
        <v>42</v>
      </c>
      <c r="C6" s="37">
        <f>COUNTIF(D6:H6,"&lt;&gt;")</f>
        <v>1</v>
      </c>
      <c r="D6" s="47">
        <v>62</v>
      </c>
      <c r="E6" s="37"/>
      <c r="F6" s="35"/>
      <c r="G6" s="59"/>
      <c r="H6" s="37"/>
      <c r="I6" s="37"/>
      <c r="J6" s="37">
        <f>SUM(D6:H6)</f>
        <v>62</v>
      </c>
      <c r="K6" s="23">
        <f aca="true" t="shared" si="1" ref="K6:K14">J6/C6</f>
        <v>62</v>
      </c>
    </row>
    <row r="7" spans="1:11" s="24" customFormat="1" ht="12.75">
      <c r="A7" s="25">
        <f t="shared" si="0"/>
        <v>3</v>
      </c>
      <c r="B7" s="58" t="s">
        <v>33</v>
      </c>
      <c r="C7" s="37">
        <f>COUNTIF(D7:H7,"&lt;&gt;")</f>
        <v>1</v>
      </c>
      <c r="D7" s="47">
        <v>58</v>
      </c>
      <c r="E7" s="37"/>
      <c r="F7" s="35"/>
      <c r="G7" s="59"/>
      <c r="H7" s="37"/>
      <c r="I7" s="37"/>
      <c r="J7" s="37">
        <f>SUM(D7:H7)</f>
        <v>58</v>
      </c>
      <c r="K7" s="23">
        <f t="shared" si="1"/>
        <v>58</v>
      </c>
    </row>
    <row r="8" spans="1:11" s="24" customFormat="1" ht="12" customHeight="1">
      <c r="A8" s="25">
        <f t="shared" si="0"/>
        <v>4</v>
      </c>
      <c r="B8" s="58" t="s">
        <v>36</v>
      </c>
      <c r="C8" s="37">
        <f>COUNTIF(D8:H8,"&lt;&gt;")</f>
        <v>1</v>
      </c>
      <c r="D8" s="47">
        <v>57</v>
      </c>
      <c r="E8" s="37"/>
      <c r="F8" s="35"/>
      <c r="G8" s="59"/>
      <c r="H8" s="37"/>
      <c r="I8" s="37"/>
      <c r="J8" s="37">
        <f>SUM(D8:H8)</f>
        <v>57</v>
      </c>
      <c r="K8" s="23">
        <f t="shared" si="1"/>
        <v>57</v>
      </c>
    </row>
    <row r="9" spans="1:11" s="24" customFormat="1" ht="12.75">
      <c r="A9" s="25">
        <f t="shared" si="0"/>
        <v>5</v>
      </c>
      <c r="B9" s="58" t="s">
        <v>31</v>
      </c>
      <c r="C9" s="37">
        <f>COUNTIF(D9:H9,"&lt;&gt;")</f>
        <v>1</v>
      </c>
      <c r="D9" s="47">
        <v>51.5</v>
      </c>
      <c r="E9" s="37"/>
      <c r="F9" s="35"/>
      <c r="G9" s="59"/>
      <c r="H9" s="37"/>
      <c r="I9" s="37"/>
      <c r="J9" s="37">
        <f>SUM(D9:H9)</f>
        <v>51.5</v>
      </c>
      <c r="K9" s="23">
        <f t="shared" si="1"/>
        <v>51.5</v>
      </c>
    </row>
    <row r="10" spans="1:11" s="24" customFormat="1" ht="15">
      <c r="A10" s="25">
        <f t="shared" si="0"/>
        <v>6</v>
      </c>
      <c r="B10" s="57" t="s">
        <v>43</v>
      </c>
      <c r="C10" s="37">
        <f>COUNTIF(D10:H10,"&lt;&gt;")</f>
        <v>1</v>
      </c>
      <c r="D10" s="47">
        <v>48</v>
      </c>
      <c r="E10" s="37"/>
      <c r="F10" s="35"/>
      <c r="G10" s="59"/>
      <c r="H10" s="37"/>
      <c r="I10" s="37"/>
      <c r="J10" s="37">
        <f>SUM(D10:H10)</f>
        <v>48</v>
      </c>
      <c r="K10" s="23">
        <f t="shared" si="1"/>
        <v>48</v>
      </c>
    </row>
    <row r="11" spans="1:11" s="24" customFormat="1" ht="12.75">
      <c r="A11" s="25">
        <f t="shared" si="0"/>
        <v>7</v>
      </c>
      <c r="B11" s="58" t="s">
        <v>32</v>
      </c>
      <c r="C11" s="37">
        <f>COUNTIF(D11:H11,"&lt;&gt;")</f>
        <v>1</v>
      </c>
      <c r="D11" s="47">
        <v>47.5</v>
      </c>
      <c r="E11" s="37"/>
      <c r="F11" s="35"/>
      <c r="G11" s="59"/>
      <c r="H11" s="37"/>
      <c r="I11" s="37"/>
      <c r="J11" s="37">
        <f>SUM(D11:H11)</f>
        <v>47.5</v>
      </c>
      <c r="K11" s="23">
        <f t="shared" si="1"/>
        <v>47.5</v>
      </c>
    </row>
    <row r="12" spans="1:11" s="24" customFormat="1" ht="15">
      <c r="A12" s="25">
        <f t="shared" si="0"/>
        <v>8</v>
      </c>
      <c r="B12" s="56" t="s">
        <v>38</v>
      </c>
      <c r="C12" s="37">
        <f>COUNTIF(D12:H12,"&lt;&gt;")</f>
        <v>1</v>
      </c>
      <c r="D12" s="47">
        <v>45.5</v>
      </c>
      <c r="E12" s="37"/>
      <c r="F12" s="35"/>
      <c r="G12" s="59"/>
      <c r="H12" s="37"/>
      <c r="I12" s="37"/>
      <c r="J12" s="37">
        <f>SUM(D12:H12)</f>
        <v>45.5</v>
      </c>
      <c r="K12" s="23">
        <f t="shared" si="1"/>
        <v>45.5</v>
      </c>
    </row>
    <row r="13" spans="1:11" s="24" customFormat="1" ht="12.75">
      <c r="A13" s="25">
        <f t="shared" si="0"/>
        <v>9</v>
      </c>
      <c r="B13" s="41" t="s">
        <v>39</v>
      </c>
      <c r="C13" s="37">
        <f>COUNTIF(D13:H13,"&lt;&gt;")</f>
        <v>1</v>
      </c>
      <c r="D13" s="47">
        <v>45</v>
      </c>
      <c r="E13" s="37"/>
      <c r="F13" s="35"/>
      <c r="G13" s="59"/>
      <c r="H13" s="37"/>
      <c r="I13" s="37"/>
      <c r="J13" s="37">
        <f>SUM(D13:H13)</f>
        <v>45</v>
      </c>
      <c r="K13" s="23">
        <f t="shared" si="1"/>
        <v>45</v>
      </c>
    </row>
    <row r="14" spans="1:11" s="24" customFormat="1" ht="15">
      <c r="A14" s="25">
        <f t="shared" si="0"/>
        <v>10</v>
      </c>
      <c r="B14" s="56" t="s">
        <v>44</v>
      </c>
      <c r="C14" s="37">
        <f>COUNTIF(D14:H14,"&lt;&gt;")</f>
        <v>1</v>
      </c>
      <c r="D14" s="47">
        <v>41</v>
      </c>
      <c r="E14" s="37"/>
      <c r="F14" s="35"/>
      <c r="G14" s="59"/>
      <c r="H14" s="37"/>
      <c r="I14" s="37"/>
      <c r="J14" s="37">
        <f>SUM(D14:H14)</f>
        <v>41</v>
      </c>
      <c r="K14" s="23">
        <f t="shared" si="1"/>
        <v>41</v>
      </c>
    </row>
    <row r="15" spans="1:11" s="24" customFormat="1" ht="14.25">
      <c r="A15" s="25">
        <f t="shared" si="0"/>
        <v>11</v>
      </c>
      <c r="B15" s="48" t="s">
        <v>40</v>
      </c>
      <c r="C15" s="37">
        <f>COUNTIF(D15:H15,"&lt;&gt;")</f>
        <v>1</v>
      </c>
      <c r="D15" s="47">
        <v>36</v>
      </c>
      <c r="E15" s="37"/>
      <c r="F15" s="35"/>
      <c r="G15" s="59"/>
      <c r="H15" s="37"/>
      <c r="I15" s="37"/>
      <c r="J15" s="37">
        <f>SUM(D15:H15)</f>
        <v>36</v>
      </c>
      <c r="K15" s="23">
        <f aca="true" t="shared" si="2" ref="K15:K20">J15/C15</f>
        <v>36</v>
      </c>
    </row>
    <row r="16" spans="1:11" s="24" customFormat="1" ht="12.75">
      <c r="A16" s="25">
        <f t="shared" si="0"/>
        <v>12</v>
      </c>
      <c r="B16" s="100" t="s">
        <v>41</v>
      </c>
      <c r="C16" s="37">
        <f>COUNTIF(D16:H16,"&lt;&gt;")</f>
        <v>1</v>
      </c>
      <c r="D16" s="47">
        <v>32.5</v>
      </c>
      <c r="E16" s="37"/>
      <c r="F16" s="35"/>
      <c r="G16" s="59"/>
      <c r="H16" s="37"/>
      <c r="I16" s="37"/>
      <c r="J16" s="37">
        <f>SUM(D16:H16)</f>
        <v>32.5</v>
      </c>
      <c r="K16" s="23">
        <f t="shared" si="2"/>
        <v>32.5</v>
      </c>
    </row>
    <row r="17" spans="1:11" s="24" customFormat="1" ht="13.5" customHeight="1">
      <c r="A17" s="25">
        <f t="shared" si="0"/>
        <v>13</v>
      </c>
      <c r="B17" s="56"/>
      <c r="C17" s="37"/>
      <c r="D17" s="47"/>
      <c r="E17" s="37"/>
      <c r="F17" s="35"/>
      <c r="G17" s="59"/>
      <c r="H17" s="37"/>
      <c r="I17" s="37"/>
      <c r="J17" s="37"/>
      <c r="K17" s="23"/>
    </row>
    <row r="18" spans="1:11" s="24" customFormat="1" ht="13.5" customHeight="1">
      <c r="A18" s="25">
        <f t="shared" si="0"/>
        <v>14</v>
      </c>
      <c r="B18" s="56"/>
      <c r="C18" s="37"/>
      <c r="D18" s="37"/>
      <c r="E18" s="43"/>
      <c r="F18" s="35"/>
      <c r="G18" s="59"/>
      <c r="H18" s="37"/>
      <c r="I18" s="37"/>
      <c r="J18" s="37"/>
      <c r="K18" s="23"/>
    </row>
    <row r="19" spans="1:11" s="24" customFormat="1" ht="13.5" customHeight="1">
      <c r="A19" s="25">
        <f t="shared" si="0"/>
        <v>15</v>
      </c>
      <c r="B19" s="48"/>
      <c r="C19" s="37"/>
      <c r="D19" s="47"/>
      <c r="E19" s="43"/>
      <c r="F19" s="35"/>
      <c r="G19" s="59"/>
      <c r="H19" s="37"/>
      <c r="I19" s="37"/>
      <c r="J19" s="37"/>
      <c r="K19" s="23"/>
    </row>
    <row r="20" spans="1:11" s="24" customFormat="1" ht="13.5" customHeight="1">
      <c r="A20" s="25">
        <f t="shared" si="0"/>
        <v>16</v>
      </c>
      <c r="B20" s="58"/>
      <c r="C20" s="37"/>
      <c r="D20" s="47"/>
      <c r="E20" s="43"/>
      <c r="F20" s="35"/>
      <c r="G20" s="59"/>
      <c r="H20" s="37"/>
      <c r="I20" s="37"/>
      <c r="J20" s="37"/>
      <c r="K20" s="23"/>
    </row>
    <row r="21" spans="1:11" s="24" customFormat="1" ht="13.5" customHeight="1">
      <c r="A21" s="25">
        <f t="shared" si="0"/>
        <v>17</v>
      </c>
      <c r="B21" s="48"/>
      <c r="C21" s="37"/>
      <c r="D21" s="37"/>
      <c r="E21" s="43"/>
      <c r="F21" s="35"/>
      <c r="G21" s="59"/>
      <c r="H21" s="37"/>
      <c r="I21" s="37"/>
      <c r="J21" s="37"/>
      <c r="K21" s="23"/>
    </row>
    <row r="22" spans="1:11" ht="12.75">
      <c r="A22" s="74" t="s">
        <v>34</v>
      </c>
      <c r="B22" s="75"/>
      <c r="C22" s="75"/>
      <c r="D22" s="75"/>
      <c r="E22" s="75"/>
      <c r="F22" s="76"/>
      <c r="G22" s="75"/>
      <c r="H22" s="75"/>
      <c r="I22" s="75"/>
      <c r="J22" s="75"/>
      <c r="K22" s="77"/>
    </row>
    <row r="23" spans="1:11" ht="12.7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</row>
    <row r="24" spans="1:11" ht="12.75">
      <c r="A24" s="73" t="s">
        <v>9</v>
      </c>
      <c r="B24" s="72" t="s">
        <v>11</v>
      </c>
      <c r="C24" s="7" t="s">
        <v>8</v>
      </c>
      <c r="D24" s="9">
        <f>SUM(D5:D21)/D26</f>
        <v>49.083333333333336</v>
      </c>
      <c r="E24" s="9"/>
      <c r="F24" s="36"/>
      <c r="G24" s="38"/>
      <c r="H24" s="38"/>
      <c r="I24" s="9"/>
      <c r="J24" s="4"/>
      <c r="K24" s="16"/>
    </row>
    <row r="25" spans="1:11" ht="12.75">
      <c r="A25" s="73"/>
      <c r="B25" s="72"/>
      <c r="C25" s="8" t="s">
        <v>12</v>
      </c>
      <c r="D25" s="9">
        <f>MAX(D5:D21)</f>
        <v>65</v>
      </c>
      <c r="E25" s="9"/>
      <c r="F25" s="36"/>
      <c r="G25" s="38"/>
      <c r="H25" s="38"/>
      <c r="I25" s="9"/>
      <c r="J25" s="14"/>
      <c r="K25" s="15"/>
    </row>
    <row r="26" spans="1:11" ht="12.75">
      <c r="A26" s="73"/>
      <c r="B26" s="72"/>
      <c r="C26" s="11" t="s">
        <v>13</v>
      </c>
      <c r="D26" s="12">
        <f>COUNTIF(D5:D21,"&lt;&gt;")</f>
        <v>12</v>
      </c>
      <c r="E26" s="12"/>
      <c r="F26" s="36"/>
      <c r="G26" s="39"/>
      <c r="H26" s="39"/>
      <c r="I26" s="12"/>
      <c r="J26" s="16"/>
      <c r="K26" s="15"/>
    </row>
    <row r="27" spans="1:11" ht="12.75">
      <c r="A27" s="73"/>
      <c r="B27" s="71" t="s">
        <v>10</v>
      </c>
      <c r="C27" s="3" t="s">
        <v>3</v>
      </c>
      <c r="D27" s="6" t="s">
        <v>26</v>
      </c>
      <c r="E27" s="6"/>
      <c r="F27" s="36"/>
      <c r="G27" s="40"/>
      <c r="H27" s="40"/>
      <c r="I27" s="6"/>
      <c r="J27" s="17"/>
      <c r="K27" s="42"/>
    </row>
    <row r="28" spans="1:11" ht="12.75">
      <c r="A28" s="73"/>
      <c r="B28" s="71"/>
      <c r="C28" s="3" t="s">
        <v>4</v>
      </c>
      <c r="D28" s="6" t="s">
        <v>28</v>
      </c>
      <c r="E28" s="6"/>
      <c r="F28" s="36"/>
      <c r="G28" s="40"/>
      <c r="H28" s="40"/>
      <c r="I28" s="6"/>
      <c r="J28" s="18"/>
      <c r="K28" s="19"/>
    </row>
    <row r="29" spans="1:11" ht="12.75">
      <c r="A29" s="73"/>
      <c r="B29" s="71"/>
      <c r="C29" s="3" t="s">
        <v>5</v>
      </c>
      <c r="D29" s="6" t="s">
        <v>37</v>
      </c>
      <c r="E29" s="31"/>
      <c r="F29" s="36"/>
      <c r="G29" s="40"/>
      <c r="H29" s="40"/>
      <c r="I29" s="6"/>
      <c r="J29" s="18"/>
      <c r="K29" s="19"/>
    </row>
    <row r="30" spans="1:11" ht="12.75" customHeight="1">
      <c r="A30" s="73"/>
      <c r="B30" s="71"/>
      <c r="C30" s="3" t="s">
        <v>6</v>
      </c>
      <c r="D30" s="6" t="s">
        <v>29</v>
      </c>
      <c r="E30" s="6"/>
      <c r="F30" s="36"/>
      <c r="G30" s="40"/>
      <c r="H30" s="40"/>
      <c r="I30" s="6"/>
      <c r="J30" s="18"/>
      <c r="K30" s="19"/>
    </row>
    <row r="31" spans="1:11" s="5" customFormat="1" ht="12.75" customHeight="1">
      <c r="A31" s="73"/>
      <c r="B31" s="71"/>
      <c r="C31" s="3" t="s">
        <v>7</v>
      </c>
      <c r="D31" s="6" t="s">
        <v>27</v>
      </c>
      <c r="E31" s="6"/>
      <c r="F31" s="36"/>
      <c r="G31" s="40"/>
      <c r="H31" s="40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B27:B31"/>
    <mergeCell ref="B24:B26"/>
    <mergeCell ref="A24:A31"/>
    <mergeCell ref="A22:K23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1" t="s">
        <v>23</v>
      </c>
      <c r="B1" s="81"/>
      <c r="C1" s="81"/>
      <c r="D1" s="81"/>
      <c r="E1" s="81"/>
      <c r="F1" s="81"/>
    </row>
    <row r="2" spans="1:6" ht="12.75">
      <c r="A2" s="82">
        <v>44788</v>
      </c>
      <c r="B2" s="83"/>
      <c r="C2" s="83"/>
      <c r="D2" s="82">
        <v>44788</v>
      </c>
      <c r="E2" s="83"/>
      <c r="F2" s="83"/>
    </row>
    <row r="3" spans="1:6" ht="12.75">
      <c r="A3" s="83" t="s">
        <v>17</v>
      </c>
      <c r="B3" s="83"/>
      <c r="C3" s="83"/>
      <c r="D3" s="83" t="s">
        <v>18</v>
      </c>
      <c r="E3" s="83"/>
      <c r="F3" s="83"/>
    </row>
    <row r="4" spans="1:6" ht="12.75">
      <c r="A4" s="41" t="s">
        <v>30</v>
      </c>
      <c r="B4" s="50" t="s">
        <v>20</v>
      </c>
      <c r="C4" s="5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3" t="s">
        <v>42</v>
      </c>
      <c r="B5" s="54">
        <v>250</v>
      </c>
      <c r="C5" s="55">
        <f>ABS(251-B5)</f>
        <v>1</v>
      </c>
      <c r="D5" s="53" t="s">
        <v>39</v>
      </c>
      <c r="E5" s="54">
        <v>2001</v>
      </c>
      <c r="F5" s="53">
        <f>ABS(2001-E5)</f>
        <v>0</v>
      </c>
    </row>
    <row r="6" spans="1:6" ht="15">
      <c r="A6" s="56" t="s">
        <v>38</v>
      </c>
      <c r="B6" s="47">
        <v>247</v>
      </c>
      <c r="C6" s="101">
        <f>ABS(251-B6)</f>
        <v>4</v>
      </c>
      <c r="D6" s="56" t="s">
        <v>42</v>
      </c>
      <c r="E6" s="45">
        <v>2002</v>
      </c>
      <c r="F6" s="44">
        <f>ABS(2001-E6)</f>
        <v>1</v>
      </c>
    </row>
    <row r="7" spans="1:11" ht="15">
      <c r="A7" s="41" t="s">
        <v>39</v>
      </c>
      <c r="B7" s="47">
        <v>255</v>
      </c>
      <c r="C7" s="101">
        <f>ABS(251-B7)</f>
        <v>4</v>
      </c>
      <c r="D7" s="56" t="s">
        <v>38</v>
      </c>
      <c r="E7" s="49">
        <v>2000</v>
      </c>
      <c r="F7" s="44">
        <f>ABS(2001-E7)</f>
        <v>1</v>
      </c>
      <c r="K7" s="29"/>
    </row>
    <row r="8" spans="1:11" ht="15">
      <c r="A8" s="100" t="s">
        <v>33</v>
      </c>
      <c r="B8" s="47">
        <v>296</v>
      </c>
      <c r="C8" s="101">
        <f>ABS(251-B8)</f>
        <v>45</v>
      </c>
      <c r="D8" s="58" t="s">
        <v>36</v>
      </c>
      <c r="E8" s="49">
        <v>2005</v>
      </c>
      <c r="F8" s="44">
        <f>ABS(2001-E8)</f>
        <v>4</v>
      </c>
      <c r="K8" s="29"/>
    </row>
    <row r="9" spans="1:11" ht="15">
      <c r="A9" s="48" t="s">
        <v>40</v>
      </c>
      <c r="B9" s="47">
        <v>200</v>
      </c>
      <c r="C9" s="101">
        <f>ABS(251-B9)</f>
        <v>51</v>
      </c>
      <c r="D9" s="58" t="s">
        <v>35</v>
      </c>
      <c r="E9" s="49">
        <v>1997</v>
      </c>
      <c r="F9" s="44">
        <f>ABS(2001-E9)</f>
        <v>4</v>
      </c>
      <c r="K9" s="29"/>
    </row>
    <row r="10" spans="1:11" ht="15">
      <c r="A10" s="56" t="s">
        <v>44</v>
      </c>
      <c r="B10" s="47">
        <v>183</v>
      </c>
      <c r="C10" s="101">
        <f>ABS(251-B10)</f>
        <v>68</v>
      </c>
      <c r="D10" s="100" t="s">
        <v>41</v>
      </c>
      <c r="E10" s="45">
        <v>2007</v>
      </c>
      <c r="F10" s="44">
        <f>ABS(2001-E10)</f>
        <v>6</v>
      </c>
      <c r="K10" s="29"/>
    </row>
    <row r="11" spans="1:11" ht="15">
      <c r="A11" s="58" t="s">
        <v>36</v>
      </c>
      <c r="B11" s="47">
        <v>152</v>
      </c>
      <c r="C11" s="101">
        <f>ABS(251-B11)</f>
        <v>99</v>
      </c>
      <c r="D11" s="58" t="s">
        <v>32</v>
      </c>
      <c r="E11" s="49">
        <v>2008</v>
      </c>
      <c r="F11" s="44">
        <f>ABS(2001-E11)</f>
        <v>7</v>
      </c>
      <c r="K11" s="29"/>
    </row>
    <row r="12" spans="1:11" ht="15">
      <c r="A12" s="58" t="s">
        <v>32</v>
      </c>
      <c r="B12" s="47">
        <v>120</v>
      </c>
      <c r="C12" s="101">
        <f>ABS(251-B12)</f>
        <v>131</v>
      </c>
      <c r="D12" s="100" t="s">
        <v>33</v>
      </c>
      <c r="E12" s="49">
        <v>2009</v>
      </c>
      <c r="F12" s="44">
        <f>ABS(2001-E12)</f>
        <v>8</v>
      </c>
      <c r="K12" s="29"/>
    </row>
    <row r="13" spans="1:11" ht="15">
      <c r="A13" s="58" t="s">
        <v>31</v>
      </c>
      <c r="B13" s="47">
        <v>385</v>
      </c>
      <c r="C13" s="101">
        <f>ABS(251-B13)</f>
        <v>134</v>
      </c>
      <c r="D13" s="57" t="s">
        <v>43</v>
      </c>
      <c r="E13" s="49">
        <v>1992</v>
      </c>
      <c r="F13" s="44">
        <f>ABS(2001-E13)</f>
        <v>9</v>
      </c>
      <c r="K13" s="29"/>
    </row>
    <row r="14" spans="1:11" ht="15">
      <c r="A14" s="58" t="s">
        <v>35</v>
      </c>
      <c r="B14" s="47">
        <v>36</v>
      </c>
      <c r="C14" s="101">
        <f>ABS(251-B14)</f>
        <v>215</v>
      </c>
      <c r="D14" s="58" t="s">
        <v>31</v>
      </c>
      <c r="E14" s="49">
        <v>1990</v>
      </c>
      <c r="F14" s="44">
        <f>ABS(2001-E14)</f>
        <v>11</v>
      </c>
      <c r="K14" s="29"/>
    </row>
    <row r="15" spans="1:11" ht="15">
      <c r="A15" s="57" t="s">
        <v>43</v>
      </c>
      <c r="B15" s="47">
        <v>36</v>
      </c>
      <c r="C15" s="101">
        <f>ABS(251-B15)</f>
        <v>215</v>
      </c>
      <c r="D15" s="48" t="s">
        <v>40</v>
      </c>
      <c r="E15" s="49">
        <v>1768</v>
      </c>
      <c r="F15" s="44">
        <f>ABS(2001-E15)</f>
        <v>233</v>
      </c>
      <c r="K15" s="29"/>
    </row>
    <row r="16" spans="1:11" ht="15">
      <c r="A16" s="100" t="s">
        <v>41</v>
      </c>
      <c r="B16" s="47">
        <v>14</v>
      </c>
      <c r="C16" s="101">
        <f>ABS(251-B16)</f>
        <v>237</v>
      </c>
      <c r="D16" s="56" t="s">
        <v>44</v>
      </c>
      <c r="E16" s="49">
        <v>0</v>
      </c>
      <c r="F16" s="44">
        <f>ABS(2001-E16)</f>
        <v>2001</v>
      </c>
      <c r="K16" s="29"/>
    </row>
    <row r="17" spans="1:11" ht="15">
      <c r="A17" s="3"/>
      <c r="B17" s="51"/>
      <c r="C17" s="51"/>
      <c r="D17" s="48"/>
      <c r="E17" s="49"/>
      <c r="F17" s="44"/>
      <c r="K17" s="29"/>
    </row>
    <row r="18" spans="1:11" ht="15">
      <c r="A18" s="48"/>
      <c r="B18" s="52"/>
      <c r="C18" s="51"/>
      <c r="D18" s="48"/>
      <c r="E18" s="49"/>
      <c r="F18" s="44"/>
      <c r="K18" s="29"/>
    </row>
    <row r="19" spans="1:11" ht="15">
      <c r="A19" s="3"/>
      <c r="B19" s="51"/>
      <c r="C19" s="51"/>
      <c r="D19" s="3"/>
      <c r="E19" s="49"/>
      <c r="F19" s="44"/>
      <c r="K19" s="29"/>
    </row>
    <row r="20" spans="1:11" ht="15">
      <c r="A20" s="3"/>
      <c r="B20" s="51"/>
      <c r="C20" s="51"/>
      <c r="D20" s="48"/>
      <c r="E20" s="49"/>
      <c r="F20" s="44"/>
      <c r="K20" s="29"/>
    </row>
    <row r="21" spans="1:6" ht="12.75" customHeight="1">
      <c r="A21" s="91" t="s">
        <v>22</v>
      </c>
      <c r="B21" s="92"/>
      <c r="C21" s="92"/>
      <c r="D21" s="92"/>
      <c r="E21" s="92"/>
      <c r="F21" s="93"/>
    </row>
    <row r="22" spans="1:6" ht="12.75">
      <c r="A22" s="94" t="s">
        <v>24</v>
      </c>
      <c r="B22" s="95"/>
      <c r="C22" s="96"/>
      <c r="D22" s="94" t="s">
        <v>25</v>
      </c>
      <c r="E22" s="95"/>
      <c r="F22" s="96"/>
    </row>
    <row r="23" spans="1:6" ht="12.75">
      <c r="A23" s="97"/>
      <c r="B23" s="98"/>
      <c r="C23" s="99"/>
      <c r="D23" s="97"/>
      <c r="E23" s="98"/>
      <c r="F23" s="99"/>
    </row>
    <row r="24" spans="1:6" ht="12.75">
      <c r="A24" s="84" t="s">
        <v>45</v>
      </c>
      <c r="B24" s="85"/>
      <c r="C24" s="86"/>
      <c r="D24" s="90" t="s">
        <v>46</v>
      </c>
      <c r="E24" s="85"/>
      <c r="F24" s="86"/>
    </row>
    <row r="25" spans="1:6" ht="39.75" customHeight="1">
      <c r="A25" s="87"/>
      <c r="B25" s="88"/>
      <c r="C25" s="89"/>
      <c r="D25" s="87"/>
      <c r="E25" s="88"/>
      <c r="F25" s="89"/>
    </row>
  </sheetData>
  <sheetProtection/>
  <mergeCells count="10"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2023-11-27T21:49:38Z</dcterms:modified>
  <cp:category/>
  <cp:version/>
  <cp:contentType/>
  <cp:contentStatus/>
</cp:coreProperties>
</file>