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<sst xmlns="http://schemas.openxmlformats.org/spreadsheetml/2006/main" count="134" uniqueCount="64">
  <si>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</si>
  <si>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</si>
  <si>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</si>
  <si>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</si>
  <si>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</si>
  <si>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</si>
  <si>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</si>
  <si>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</si>
  <si>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</si>
  <si>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</si>
  <si>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</si>
  <si>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</si>
  <si>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</si>
  <si>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</si>
  <si>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</si>
  <si>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</si>
  <si>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</si>
  <si>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</si>
  <si>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</si>
  <si>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</si>
  <si>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</si>
  <si>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</si>
  <si>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</si>
  <si>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</si>
  <si>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</si>
  <si>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</si>
  <si>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</si>
  <si>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</si>
  <si>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</si>
  <si>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</si>
  <si>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</si>
  <si>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THREE SECOND MEMORY</t>
  </si>
  <si>
    <t>RONS RED</t>
  </si>
  <si>
    <t>* * * * * * * * * * CLICK ON TAB BELOW FOR BONUS ROUND RESULTS * * * * * * * * *</t>
  </si>
  <si>
    <t>PICK N MIX</t>
  </si>
  <si>
    <t>The Rutland &amp; Derby - Monday Night Quiz - Quiz League #112</t>
  </si>
  <si>
    <t>LYRICS</t>
  </si>
  <si>
    <t>AGATHA QUIZTEE</t>
  </si>
  <si>
    <t>POUTINE IS DEAD</t>
  </si>
  <si>
    <t>THAT’S SHOW QUIZNESS</t>
  </si>
  <si>
    <t>PUPPY TITS</t>
  </si>
  <si>
    <t>PSWS</t>
  </si>
  <si>
    <t>THE T BIRDS</t>
  </si>
  <si>
    <t>NO CHANCE</t>
  </si>
  <si>
    <t>ONLY ON SUNDAYS</t>
  </si>
  <si>
    <t>ONLY ON SUNDAY = 1</t>
  </si>
  <si>
    <t>PICK N MIX = 14</t>
  </si>
  <si>
    <t>WHO ARE WE</t>
  </si>
  <si>
    <t>THE AT THE BAR</t>
  </si>
  <si>
    <t>QUIZLINGS</t>
  </si>
  <si>
    <t>RATE OUR QUIALS</t>
  </si>
  <si>
    <t>STOP IT ALL QUIZ</t>
  </si>
  <si>
    <t>QUIZ ON OUR TITS</t>
  </si>
  <si>
    <t>I AM SMARTICUS</t>
  </si>
  <si>
    <t>WERE 2 STAR MEN</t>
  </si>
  <si>
    <t>ARE WE LAST</t>
  </si>
  <si>
    <t>SETH</t>
  </si>
  <si>
    <t>2 LITTLE DUCKS</t>
  </si>
  <si>
    <t>2 LITTLE DUCKS = 1</t>
  </si>
  <si>
    <t>TITS = 15</t>
  </si>
  <si>
    <t>THEM AT THE BAR</t>
  </si>
  <si>
    <t>36.5'</t>
  </si>
  <si>
    <t>RATE OUR QUAILS</t>
  </si>
  <si>
    <t>DINGBATS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</si>
</sst>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38" fillId="29" borderId="10" xfId="48" applyBorder="1" applyAlignment="1">
      <alignment/>
    </xf>
    <xf numFmtId="0" fontId="0" fillId="33" borderId="10" xfId="0" applyFill="1" applyBorder="1" applyAlignment="1">
      <alignment horizontal="left"/>
    </xf>
    <xf numFmtId="0" fontId="29" fillId="33" borderId="10" xfId="48" applyFont="1" applyFill="1" applyBorder="1" applyAlignment="1">
      <alignment horizontal="left"/>
    </xf>
    <xf numFmtId="0" fontId="38" fillId="29" borderId="10" xfId="48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4">
      <selection activeCell="F35" sqref="F35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15</v>
      </c>
      <c r="B2" s="81"/>
      <c r="C2" s="81"/>
      <c r="D2" s="81"/>
      <c r="E2" s="81"/>
      <c r="F2" s="81"/>
      <c r="G2" s="81"/>
      <c r="H2" s="26">
        <v>1</v>
      </c>
      <c r="I2" s="26"/>
      <c r="J2" s="82"/>
      <c r="K2" s="83"/>
    </row>
    <row r="3" spans="1:11" ht="12.75" customHeight="1">
      <c r="A3" s="84" t="s">
        <v>0</v>
      </c>
      <c r="B3" s="86" t="s">
        <v>1</v>
      </c>
      <c r="C3" s="84" t="s">
        <v>16</v>
      </c>
      <c r="D3" s="31" t="s">
        <v>19</v>
      </c>
      <c r="E3" s="32"/>
      <c r="F3" s="32"/>
      <c r="G3" s="32"/>
      <c r="H3" s="32"/>
      <c r="I3" s="33"/>
      <c r="J3" s="84" t="s">
        <v>2</v>
      </c>
      <c r="K3" s="9" t="s">
        <v>13</v>
      </c>
    </row>
    <row r="4" spans="1:11" ht="12.75">
      <c r="A4" s="85"/>
      <c r="B4" s="87"/>
      <c r="C4" s="85"/>
      <c r="D4" s="2">
        <v>45355</v>
      </c>
      <c r="E4" s="2">
        <f>D4+7</f>
        <v>45362</v>
      </c>
      <c r="F4" s="44">
        <f>E4+7</f>
        <v>45369</v>
      </c>
      <c r="G4" s="2">
        <f>F4+7</f>
        <v>45376</v>
      </c>
      <c r="H4" s="2"/>
      <c r="I4" s="2"/>
      <c r="J4" s="85"/>
      <c r="K4" s="9" t="s">
        <v>14</v>
      </c>
    </row>
    <row r="5" spans="1:11" s="24" customFormat="1" ht="12.75" customHeight="1">
      <c r="A5" s="25">
        <v>1</v>
      </c>
      <c r="B5" s="61" t="s">
        <v>34</v>
      </c>
      <c r="C5" s="36">
        <f aca="true" t="shared" si="0" ref="C5:C25">COUNTIF(D5:H5,"&lt;&gt;")</f>
        <v>2</v>
      </c>
      <c r="D5" s="45">
        <v>61.5</v>
      </c>
      <c r="E5" s="36">
        <v>59</v>
      </c>
      <c r="F5" s="34"/>
      <c r="G5" s="52"/>
      <c r="H5" s="36"/>
      <c r="I5" s="36"/>
      <c r="J5" s="36">
        <f aca="true" t="shared" si="1" ref="J5:J15">SUM(D5:H5)</f>
        <v>120.5</v>
      </c>
      <c r="K5" s="23">
        <f>J5/C5</f>
        <v>60.25</v>
      </c>
    </row>
    <row r="6" spans="1:11" s="24" customFormat="1" ht="15">
      <c r="A6" s="25">
        <f aca="true" t="shared" si="2" ref="A6:A25">A5+1</f>
        <v>2</v>
      </c>
      <c r="B6" s="59" t="s">
        <v>40</v>
      </c>
      <c r="C6" s="36">
        <f t="shared" si="0"/>
        <v>2</v>
      </c>
      <c r="D6" s="45">
        <v>59</v>
      </c>
      <c r="E6" s="36">
        <v>64.5</v>
      </c>
      <c r="F6" s="34"/>
      <c r="G6" s="52"/>
      <c r="H6" s="36"/>
      <c r="I6" s="36"/>
      <c r="J6" s="36">
        <f t="shared" si="1"/>
        <v>123.5</v>
      </c>
      <c r="K6" s="23">
        <f aca="true" t="shared" si="3" ref="K6:K14">J6/C6</f>
        <v>61.75</v>
      </c>
    </row>
    <row r="7" spans="1:11" s="24" customFormat="1" ht="15">
      <c r="A7" s="25">
        <f t="shared" si="2"/>
        <v>3</v>
      </c>
      <c r="B7" s="59" t="s">
        <v>32</v>
      </c>
      <c r="C7" s="36">
        <f t="shared" si="0"/>
        <v>2</v>
      </c>
      <c r="D7" s="45">
        <v>56.5</v>
      </c>
      <c r="E7" s="36">
        <v>55.5</v>
      </c>
      <c r="F7" s="34"/>
      <c r="G7" s="52"/>
      <c r="H7" s="36"/>
      <c r="I7" s="36"/>
      <c r="J7" s="36">
        <f t="shared" si="1"/>
        <v>112</v>
      </c>
      <c r="K7" s="23">
        <f t="shared" si="3"/>
        <v>56</v>
      </c>
    </row>
    <row r="8" spans="1:11" s="24" customFormat="1" ht="12" customHeight="1">
      <c r="A8" s="25">
        <f t="shared" si="2"/>
        <v>4</v>
      </c>
      <c r="B8" s="62" t="s">
        <v>39</v>
      </c>
      <c r="C8" s="36">
        <f t="shared" si="0"/>
        <v>2</v>
      </c>
      <c r="D8" s="45">
        <v>53.5</v>
      </c>
      <c r="E8" s="36">
        <v>36.5</v>
      </c>
      <c r="F8" s="34"/>
      <c r="G8" s="52"/>
      <c r="H8" s="36"/>
      <c r="I8" s="36"/>
      <c r="J8" s="36">
        <f t="shared" si="1"/>
        <v>90</v>
      </c>
      <c r="K8" s="23">
        <f t="shared" si="3"/>
        <v>45</v>
      </c>
    </row>
    <row r="9" spans="1:11" s="24" customFormat="1" ht="15">
      <c r="A9" s="25">
        <f t="shared" si="2"/>
        <v>5</v>
      </c>
      <c r="B9" s="59" t="s">
        <v>42</v>
      </c>
      <c r="C9" s="36">
        <f t="shared" si="0"/>
        <v>1</v>
      </c>
      <c r="D9" s="45">
        <v>50</v>
      </c>
      <c r="E9" s="36"/>
      <c r="F9" s="34"/>
      <c r="G9" s="52"/>
      <c r="H9" s="36"/>
      <c r="I9" s="36"/>
      <c r="J9" s="36">
        <f t="shared" si="1"/>
        <v>50</v>
      </c>
      <c r="K9" s="23">
        <f t="shared" si="3"/>
        <v>50</v>
      </c>
    </row>
    <row r="10" spans="1:11" s="24" customFormat="1" ht="15">
      <c r="A10" s="25">
        <f t="shared" si="2"/>
        <v>6</v>
      </c>
      <c r="B10" s="59" t="s">
        <v>31</v>
      </c>
      <c r="C10" s="36">
        <f t="shared" si="0"/>
        <v>2</v>
      </c>
      <c r="D10" s="45">
        <v>46.5</v>
      </c>
      <c r="E10" s="36">
        <v>55.5</v>
      </c>
      <c r="F10" s="34"/>
      <c r="G10" s="52"/>
      <c r="H10" s="36"/>
      <c r="I10" s="36"/>
      <c r="J10" s="36">
        <f t="shared" si="1"/>
        <v>102</v>
      </c>
      <c r="K10" s="23">
        <f t="shared" si="3"/>
        <v>51</v>
      </c>
    </row>
    <row r="11" spans="1:11" s="24" customFormat="1" ht="14.25">
      <c r="A11" s="25">
        <f t="shared" si="2"/>
        <v>7</v>
      </c>
      <c r="B11" s="60" t="s">
        <v>41</v>
      </c>
      <c r="C11" s="36">
        <f t="shared" si="0"/>
        <v>2</v>
      </c>
      <c r="D11" s="45">
        <v>42</v>
      </c>
      <c r="E11" s="36">
        <v>41.5</v>
      </c>
      <c r="F11" s="34"/>
      <c r="G11" s="52"/>
      <c r="H11" s="36"/>
      <c r="I11" s="36"/>
      <c r="J11" s="36">
        <f t="shared" si="1"/>
        <v>83.5</v>
      </c>
      <c r="K11" s="23">
        <f t="shared" si="3"/>
        <v>41.75</v>
      </c>
    </row>
    <row r="12" spans="1:11" s="24" customFormat="1" ht="12.75">
      <c r="A12" s="25">
        <f t="shared" si="2"/>
        <v>8</v>
      </c>
      <c r="B12" s="58" t="s">
        <v>38</v>
      </c>
      <c r="C12" s="36">
        <f t="shared" si="0"/>
        <v>1</v>
      </c>
      <c r="D12" s="45">
        <v>29.5</v>
      </c>
      <c r="E12" s="36"/>
      <c r="F12" s="34"/>
      <c r="G12" s="52"/>
      <c r="H12" s="36"/>
      <c r="I12" s="36"/>
      <c r="J12" s="36">
        <f t="shared" si="1"/>
        <v>29.5</v>
      </c>
      <c r="K12" s="23">
        <f t="shared" si="3"/>
        <v>29.5</v>
      </c>
    </row>
    <row r="13" spans="1:11" s="24" customFormat="1" ht="15">
      <c r="A13" s="25">
        <f t="shared" si="2"/>
        <v>9</v>
      </c>
      <c r="B13" s="62" t="s">
        <v>37</v>
      </c>
      <c r="C13" s="36">
        <f t="shared" si="0"/>
        <v>1</v>
      </c>
      <c r="D13" s="45">
        <v>29</v>
      </c>
      <c r="E13" s="36"/>
      <c r="F13" s="34"/>
      <c r="G13" s="52"/>
      <c r="H13" s="36"/>
      <c r="I13" s="36"/>
      <c r="J13" s="36">
        <f t="shared" si="1"/>
        <v>29</v>
      </c>
      <c r="K13" s="23">
        <f t="shared" si="3"/>
        <v>29</v>
      </c>
    </row>
    <row r="14" spans="1:11" s="24" customFormat="1" ht="12.75">
      <c r="A14" s="25">
        <f t="shared" si="2"/>
        <v>10</v>
      </c>
      <c r="B14" s="58" t="s">
        <v>43</v>
      </c>
      <c r="C14" s="36">
        <f t="shared" si="0"/>
        <v>1</v>
      </c>
      <c r="D14" s="45">
        <v>28.5</v>
      </c>
      <c r="E14" s="36"/>
      <c r="F14" s="34"/>
      <c r="G14" s="52"/>
      <c r="H14" s="36"/>
      <c r="I14" s="36"/>
      <c r="J14" s="36">
        <f t="shared" si="1"/>
        <v>28.5</v>
      </c>
      <c r="K14" s="23">
        <f t="shared" si="3"/>
        <v>28.5</v>
      </c>
    </row>
    <row r="15" spans="1:11" s="24" customFormat="1" ht="12.75">
      <c r="A15" s="25">
        <f t="shared" si="2"/>
        <v>11</v>
      </c>
      <c r="B15" s="58" t="s">
        <v>44</v>
      </c>
      <c r="C15" s="36">
        <f t="shared" si="0"/>
        <v>1</v>
      </c>
      <c r="D15" s="45">
        <v>19</v>
      </c>
      <c r="E15" s="36"/>
      <c r="F15" s="34"/>
      <c r="G15" s="52"/>
      <c r="H15" s="36"/>
      <c r="I15" s="36"/>
      <c r="J15" s="36">
        <f t="shared" si="1"/>
        <v>19</v>
      </c>
      <c r="K15" s="23">
        <f>J15/C15</f>
        <v>19</v>
      </c>
    </row>
    <row r="16" spans="1:11" s="24" customFormat="1" ht="15">
      <c r="A16" s="25">
        <f t="shared" si="2"/>
        <v>12</v>
      </c>
      <c r="B16" s="62" t="s">
        <v>56</v>
      </c>
      <c r="C16" s="36">
        <f t="shared" si="0"/>
        <v>1</v>
      </c>
      <c r="D16" s="45"/>
      <c r="E16" s="36">
        <v>49</v>
      </c>
      <c r="F16" s="34"/>
      <c r="G16" s="52"/>
      <c r="H16" s="36"/>
      <c r="I16" s="36"/>
      <c r="J16" s="36">
        <f aca="true" t="shared" si="4" ref="J16:J25">SUM(D16:H16)</f>
        <v>49</v>
      </c>
      <c r="K16" s="23">
        <f aca="true" t="shared" si="5" ref="K16:K25">J16/C16</f>
        <v>49</v>
      </c>
    </row>
    <row r="17" spans="1:11" s="24" customFormat="1" ht="13.5" customHeight="1">
      <c r="A17" s="25">
        <f t="shared" si="2"/>
        <v>13</v>
      </c>
      <c r="B17" s="60" t="s">
        <v>55</v>
      </c>
      <c r="C17" s="36">
        <f t="shared" si="0"/>
        <v>1</v>
      </c>
      <c r="D17" s="45"/>
      <c r="E17" s="36">
        <v>42</v>
      </c>
      <c r="F17" s="34"/>
      <c r="G17" s="52"/>
      <c r="H17" s="36"/>
      <c r="I17" s="36"/>
      <c r="J17" s="36">
        <f t="shared" si="4"/>
        <v>42</v>
      </c>
      <c r="K17" s="23">
        <f t="shared" si="5"/>
        <v>42</v>
      </c>
    </row>
    <row r="18" spans="1:11" s="24" customFormat="1" ht="13.5" customHeight="1">
      <c r="A18" s="25">
        <f t="shared" si="2"/>
        <v>14</v>
      </c>
      <c r="B18" s="46" t="s">
        <v>54</v>
      </c>
      <c r="C18" s="36">
        <f t="shared" si="0"/>
        <v>1</v>
      </c>
      <c r="D18" s="45"/>
      <c r="E18" s="41">
        <v>42</v>
      </c>
      <c r="F18" s="34"/>
      <c r="G18" s="52"/>
      <c r="H18" s="36"/>
      <c r="I18" s="36"/>
      <c r="J18" s="36">
        <f t="shared" si="4"/>
        <v>42</v>
      </c>
      <c r="K18" s="23">
        <f t="shared" si="5"/>
        <v>42</v>
      </c>
    </row>
    <row r="19" spans="1:11" s="24" customFormat="1" ht="13.5" customHeight="1">
      <c r="A19" s="25">
        <f t="shared" si="2"/>
        <v>15</v>
      </c>
      <c r="B19" s="50" t="s">
        <v>53</v>
      </c>
      <c r="C19" s="36">
        <f t="shared" si="0"/>
        <v>1</v>
      </c>
      <c r="D19" s="36"/>
      <c r="E19" s="41">
        <v>42</v>
      </c>
      <c r="F19" s="34"/>
      <c r="G19" s="52"/>
      <c r="H19" s="36"/>
      <c r="I19" s="36"/>
      <c r="J19" s="36">
        <f t="shared" si="4"/>
        <v>42</v>
      </c>
      <c r="K19" s="23">
        <f t="shared" si="5"/>
        <v>42</v>
      </c>
    </row>
    <row r="20" spans="1:11" s="24" customFormat="1" ht="13.5" customHeight="1">
      <c r="A20" s="25">
        <f t="shared" si="2"/>
        <v>16</v>
      </c>
      <c r="B20" s="50" t="s">
        <v>57</v>
      </c>
      <c r="C20" s="36">
        <f t="shared" si="0"/>
        <v>1</v>
      </c>
      <c r="D20" s="36"/>
      <c r="E20" s="41">
        <v>34.5</v>
      </c>
      <c r="F20" s="34"/>
      <c r="G20" s="52"/>
      <c r="H20" s="36"/>
      <c r="I20" s="36"/>
      <c r="J20" s="36">
        <f t="shared" si="4"/>
        <v>34.5</v>
      </c>
      <c r="K20" s="23">
        <f t="shared" si="5"/>
        <v>34.5</v>
      </c>
    </row>
    <row r="21" spans="1:11" s="24" customFormat="1" ht="13.5" customHeight="1">
      <c r="A21" s="25">
        <f t="shared" si="2"/>
        <v>17</v>
      </c>
      <c r="B21" s="50" t="s">
        <v>47</v>
      </c>
      <c r="C21" s="36">
        <f t="shared" si="0"/>
        <v>1</v>
      </c>
      <c r="D21" s="36"/>
      <c r="E21" s="41">
        <v>33.5</v>
      </c>
      <c r="F21" s="34"/>
      <c r="G21" s="52"/>
      <c r="H21" s="36"/>
      <c r="I21" s="36"/>
      <c r="J21" s="36">
        <f t="shared" si="4"/>
        <v>33.5</v>
      </c>
      <c r="K21" s="23">
        <f t="shared" si="5"/>
        <v>33.5</v>
      </c>
    </row>
    <row r="22" spans="1:11" s="24" customFormat="1" ht="13.5" customHeight="1">
      <c r="A22" s="25">
        <f t="shared" si="2"/>
        <v>18</v>
      </c>
      <c r="B22" s="50" t="s">
        <v>62</v>
      </c>
      <c r="C22" s="36">
        <f t="shared" si="0"/>
        <v>1</v>
      </c>
      <c r="D22" s="36"/>
      <c r="E22" s="41">
        <v>36</v>
      </c>
      <c r="F22" s="34"/>
      <c r="G22" s="52"/>
      <c r="H22" s="36"/>
      <c r="I22" s="36"/>
      <c r="J22" s="36">
        <f t="shared" si="4"/>
        <v>36</v>
      </c>
      <c r="K22" s="23">
        <f t="shared" si="5"/>
        <v>36</v>
      </c>
    </row>
    <row r="23" spans="1:11" s="24" customFormat="1" ht="13.5" customHeight="1">
      <c r="A23" s="25">
        <f t="shared" si="2"/>
        <v>19</v>
      </c>
      <c r="B23" s="50" t="s">
        <v>60</v>
      </c>
      <c r="C23" s="36">
        <f t="shared" si="0"/>
        <v>1</v>
      </c>
      <c r="D23" s="36"/>
      <c r="E23" s="41" t="s">
        <v>61</v>
      </c>
      <c r="F23" s="34"/>
      <c r="G23" s="52"/>
      <c r="H23" s="36"/>
      <c r="I23" s="36"/>
      <c r="J23" s="36">
        <f t="shared" si="4"/>
        <v>0</v>
      </c>
      <c r="K23" s="23">
        <f t="shared" si="5"/>
        <v>0</v>
      </c>
    </row>
    <row r="24" spans="1:11" s="24" customFormat="1" ht="13.5" customHeight="1">
      <c r="A24" s="25">
        <f t="shared" si="2"/>
        <v>20</v>
      </c>
      <c r="B24" s="107" t="s">
        <v>49</v>
      </c>
      <c r="C24" s="36">
        <f t="shared" si="0"/>
        <v>1</v>
      </c>
      <c r="D24" s="45"/>
      <c r="E24" s="41">
        <v>39.5</v>
      </c>
      <c r="F24" s="34"/>
      <c r="G24" s="52"/>
      <c r="H24" s="36"/>
      <c r="I24" s="36"/>
      <c r="J24" s="36">
        <f t="shared" si="4"/>
        <v>39.5</v>
      </c>
      <c r="K24" s="23">
        <f t="shared" si="5"/>
        <v>39.5</v>
      </c>
    </row>
    <row r="25" spans="1:11" s="24" customFormat="1" ht="13.5" customHeight="1">
      <c r="A25" s="25">
        <f t="shared" si="2"/>
        <v>21</v>
      </c>
      <c r="B25" s="46" t="s">
        <v>51</v>
      </c>
      <c r="C25" s="36">
        <f t="shared" si="0"/>
        <v>1</v>
      </c>
      <c r="D25" s="36"/>
      <c r="E25" s="41">
        <v>38.5</v>
      </c>
      <c r="F25" s="34"/>
      <c r="G25" s="52"/>
      <c r="H25" s="36"/>
      <c r="I25" s="36"/>
      <c r="J25" s="36">
        <f t="shared" si="4"/>
        <v>38.5</v>
      </c>
      <c r="K25" s="23">
        <f t="shared" si="5"/>
        <v>38.5</v>
      </c>
    </row>
    <row r="26" spans="1:11" ht="12.75">
      <c r="A26" s="70" t="s">
        <v>33</v>
      </c>
      <c r="B26" s="71"/>
      <c r="C26" s="71"/>
      <c r="D26" s="71"/>
      <c r="E26" s="71"/>
      <c r="F26" s="72"/>
      <c r="G26" s="71"/>
      <c r="H26" s="71"/>
      <c r="I26" s="71"/>
      <c r="J26" s="71"/>
      <c r="K26" s="73"/>
    </row>
    <row r="27" spans="1:11" ht="12.7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12.75">
      <c r="A28" s="69" t="s">
        <v>9</v>
      </c>
      <c r="B28" s="68" t="s">
        <v>11</v>
      </c>
      <c r="C28" s="7" t="s">
        <v>8</v>
      </c>
      <c r="D28" s="9">
        <f>SUM(D5:D25)/D30</f>
        <v>43.18181818181818</v>
      </c>
      <c r="E28" s="9">
        <f>SUM(E5:E25)/E30</f>
        <v>41.84375</v>
      </c>
      <c r="F28" s="35"/>
      <c r="G28" s="37"/>
      <c r="H28" s="37"/>
      <c r="I28" s="9"/>
      <c r="J28" s="4"/>
      <c r="K28" s="16"/>
    </row>
    <row r="29" spans="1:11" ht="12.75">
      <c r="A29" s="69"/>
      <c r="B29" s="68"/>
      <c r="C29" s="8" t="s">
        <v>12</v>
      </c>
      <c r="D29" s="9">
        <f>MAX(D5:D25)</f>
        <v>61.5</v>
      </c>
      <c r="E29" s="9">
        <f>MAX(E5:E25)</f>
        <v>64.5</v>
      </c>
      <c r="F29" s="35"/>
      <c r="G29" s="37"/>
      <c r="H29" s="37"/>
      <c r="I29" s="9"/>
      <c r="J29" s="14"/>
      <c r="K29" s="15"/>
    </row>
    <row r="30" spans="1:11" ht="12.75">
      <c r="A30" s="69"/>
      <c r="B30" s="68"/>
      <c r="C30" s="11" t="s">
        <v>13</v>
      </c>
      <c r="D30" s="12">
        <f>COUNTIF(D5:D25,"&lt;&gt;")</f>
        <v>11</v>
      </c>
      <c r="E30" s="12">
        <f>COUNTIF(E5:E25,"&lt;&gt;")</f>
        <v>16</v>
      </c>
      <c r="F30" s="35"/>
      <c r="G30" s="38"/>
      <c r="H30" s="38"/>
      <c r="I30" s="12"/>
      <c r="J30" s="16"/>
      <c r="K30" s="15"/>
    </row>
    <row r="31" spans="1:11" ht="12.75">
      <c r="A31" s="69"/>
      <c r="B31" s="67" t="s">
        <v>10</v>
      </c>
      <c r="C31" s="3" t="s">
        <v>3</v>
      </c>
      <c r="D31" s="6" t="s">
        <v>26</v>
      </c>
      <c r="E31" s="6" t="s">
        <v>26</v>
      </c>
      <c r="F31" s="35"/>
      <c r="G31" s="39"/>
      <c r="H31" s="39"/>
      <c r="I31" s="6"/>
      <c r="J31" s="17"/>
      <c r="K31" s="40"/>
    </row>
    <row r="32" spans="1:11" ht="12.75">
      <c r="A32" s="69"/>
      <c r="B32" s="67"/>
      <c r="C32" s="3" t="s">
        <v>4</v>
      </c>
      <c r="D32" s="6" t="s">
        <v>28</v>
      </c>
      <c r="E32" s="6" t="s">
        <v>28</v>
      </c>
      <c r="F32" s="35"/>
      <c r="G32" s="39"/>
      <c r="H32" s="39"/>
      <c r="I32" s="6"/>
      <c r="J32" s="18"/>
      <c r="K32" s="19"/>
    </row>
    <row r="33" spans="1:11" ht="12.75">
      <c r="A33" s="69"/>
      <c r="B33" s="67"/>
      <c r="C33" s="3" t="s">
        <v>5</v>
      </c>
      <c r="D33" s="6" t="s">
        <v>36</v>
      </c>
      <c r="E33" s="6" t="s">
        <v>63</v>
      </c>
      <c r="F33" s="35"/>
      <c r="G33" s="39"/>
      <c r="H33" s="39"/>
      <c r="I33" s="6"/>
      <c r="J33" s="18"/>
      <c r="K33" s="19"/>
    </row>
    <row r="34" spans="1:11" ht="12.75" customHeight="1">
      <c r="A34" s="69"/>
      <c r="B34" s="67"/>
      <c r="C34" s="3" t="s">
        <v>6</v>
      </c>
      <c r="D34" s="6" t="s">
        <v>29</v>
      </c>
      <c r="E34" s="6" t="s">
        <v>29</v>
      </c>
      <c r="F34" s="35"/>
      <c r="G34" s="39"/>
      <c r="H34" s="39"/>
      <c r="I34" s="6"/>
      <c r="J34" s="18"/>
      <c r="K34" s="19"/>
    </row>
    <row r="35" spans="1:11" s="5" customFormat="1" ht="12.75" customHeight="1">
      <c r="A35" s="69"/>
      <c r="B35" s="67"/>
      <c r="C35" s="3" t="s">
        <v>7</v>
      </c>
      <c r="D35" s="6" t="s">
        <v>27</v>
      </c>
      <c r="E35" s="6" t="s">
        <v>27</v>
      </c>
      <c r="F35" s="35"/>
      <c r="G35" s="39"/>
      <c r="H35" s="39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88" zoomScaleNormal="88" zoomScalePageLayoutView="0" workbookViewId="0" topLeftCell="A26">
      <selection activeCell="A50" sqref="A50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8" t="s">
        <v>23</v>
      </c>
      <c r="B1" s="88"/>
      <c r="C1" s="88"/>
      <c r="D1" s="88"/>
      <c r="E1" s="88"/>
      <c r="F1" s="88"/>
    </row>
    <row r="2" spans="1:6" ht="12.75">
      <c r="A2" s="89">
        <v>45355</v>
      </c>
      <c r="B2" s="90"/>
      <c r="C2" s="90"/>
      <c r="D2" s="89">
        <v>45355</v>
      </c>
      <c r="E2" s="90"/>
      <c r="F2" s="90"/>
    </row>
    <row r="3" spans="1:6" ht="12.75">
      <c r="A3" s="90" t="s">
        <v>17</v>
      </c>
      <c r="B3" s="90"/>
      <c r="C3" s="90"/>
      <c r="D3" s="90" t="s">
        <v>18</v>
      </c>
      <c r="E3" s="90"/>
      <c r="F3" s="90"/>
    </row>
    <row r="4" spans="1:6" ht="12.75">
      <c r="A4" s="58" t="s">
        <v>30</v>
      </c>
      <c r="B4" s="58" t="s">
        <v>20</v>
      </c>
      <c r="C4" s="58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9" t="s">
        <v>31</v>
      </c>
      <c r="B5" s="59">
        <v>3</v>
      </c>
      <c r="C5" s="59">
        <f aca="true" t="shared" si="0" ref="C5:C15">ABS(4-B5)</f>
        <v>1</v>
      </c>
      <c r="D5" s="66" t="s">
        <v>38</v>
      </c>
      <c r="E5" s="49">
        <v>25</v>
      </c>
      <c r="F5" s="63">
        <f aca="true" t="shared" si="1" ref="F5:F15">ABS(28-E5)</f>
        <v>3</v>
      </c>
    </row>
    <row r="6" spans="1:6" ht="15">
      <c r="A6" s="61" t="s">
        <v>34</v>
      </c>
      <c r="B6" s="64">
        <v>3</v>
      </c>
      <c r="C6" s="59">
        <f t="shared" si="0"/>
        <v>1</v>
      </c>
      <c r="D6" s="59" t="s">
        <v>40</v>
      </c>
      <c r="E6" s="43">
        <v>23</v>
      </c>
      <c r="F6" s="42">
        <f t="shared" si="1"/>
        <v>5</v>
      </c>
    </row>
    <row r="7" spans="1:11" ht="15">
      <c r="A7" s="66" t="s">
        <v>32</v>
      </c>
      <c r="B7" s="66">
        <v>5</v>
      </c>
      <c r="C7" s="66">
        <f t="shared" si="0"/>
        <v>1</v>
      </c>
      <c r="D7" s="62" t="s">
        <v>39</v>
      </c>
      <c r="E7" s="47">
        <v>23</v>
      </c>
      <c r="F7" s="42">
        <f t="shared" si="1"/>
        <v>5</v>
      </c>
      <c r="K7" s="29"/>
    </row>
    <row r="8" spans="1:11" ht="15">
      <c r="A8" s="59" t="s">
        <v>40</v>
      </c>
      <c r="B8" s="59">
        <v>3</v>
      </c>
      <c r="C8" s="59">
        <f t="shared" si="0"/>
        <v>1</v>
      </c>
      <c r="D8" s="59" t="s">
        <v>32</v>
      </c>
      <c r="E8" s="47">
        <v>22</v>
      </c>
      <c r="F8" s="42">
        <f t="shared" si="1"/>
        <v>6</v>
      </c>
      <c r="K8" s="29"/>
    </row>
    <row r="9" spans="1:11" ht="15">
      <c r="A9" s="60" t="s">
        <v>41</v>
      </c>
      <c r="B9" s="64">
        <v>3</v>
      </c>
      <c r="C9" s="59">
        <f t="shared" si="0"/>
        <v>1</v>
      </c>
      <c r="D9" s="60" t="s">
        <v>41</v>
      </c>
      <c r="E9" s="43">
        <v>36</v>
      </c>
      <c r="F9" s="42">
        <f t="shared" si="1"/>
        <v>8</v>
      </c>
      <c r="K9" s="29"/>
    </row>
    <row r="10" spans="1:11" ht="15">
      <c r="A10" s="62" t="s">
        <v>37</v>
      </c>
      <c r="B10" s="64">
        <v>3</v>
      </c>
      <c r="C10" s="59">
        <f t="shared" si="0"/>
        <v>1</v>
      </c>
      <c r="D10" s="61" t="s">
        <v>34</v>
      </c>
      <c r="E10" s="47">
        <v>19</v>
      </c>
      <c r="F10" s="42">
        <f t="shared" si="1"/>
        <v>9</v>
      </c>
      <c r="K10" s="29"/>
    </row>
    <row r="11" spans="1:11" ht="15">
      <c r="A11" s="58" t="s">
        <v>43</v>
      </c>
      <c r="B11" s="64">
        <v>2</v>
      </c>
      <c r="C11" s="59">
        <f t="shared" si="0"/>
        <v>2</v>
      </c>
      <c r="D11" s="58" t="s">
        <v>44</v>
      </c>
      <c r="E11" s="47">
        <v>18</v>
      </c>
      <c r="F11" s="42">
        <f t="shared" si="1"/>
        <v>10</v>
      </c>
      <c r="K11" s="29"/>
    </row>
    <row r="12" spans="1:11" ht="15">
      <c r="A12" s="59" t="s">
        <v>42</v>
      </c>
      <c r="B12" s="59">
        <v>6</v>
      </c>
      <c r="C12" s="59">
        <f t="shared" si="0"/>
        <v>2</v>
      </c>
      <c r="D12" s="59" t="s">
        <v>31</v>
      </c>
      <c r="E12" s="47">
        <v>42</v>
      </c>
      <c r="F12" s="42">
        <f t="shared" si="1"/>
        <v>14</v>
      </c>
      <c r="K12" s="29"/>
    </row>
    <row r="13" spans="1:11" ht="15">
      <c r="A13" s="62" t="s">
        <v>39</v>
      </c>
      <c r="B13" s="64">
        <v>1</v>
      </c>
      <c r="C13" s="59">
        <f t="shared" si="0"/>
        <v>3</v>
      </c>
      <c r="D13" s="58" t="s">
        <v>43</v>
      </c>
      <c r="E13" s="47">
        <v>6</v>
      </c>
      <c r="F13" s="42">
        <f t="shared" si="1"/>
        <v>22</v>
      </c>
      <c r="K13" s="29"/>
    </row>
    <row r="14" spans="1:11" ht="15">
      <c r="A14" s="58" t="s">
        <v>38</v>
      </c>
      <c r="B14" s="64">
        <v>7</v>
      </c>
      <c r="C14" s="59">
        <f t="shared" si="0"/>
        <v>3</v>
      </c>
      <c r="D14" s="62" t="s">
        <v>37</v>
      </c>
      <c r="E14" s="43">
        <v>0</v>
      </c>
      <c r="F14" s="42">
        <f t="shared" si="1"/>
        <v>28</v>
      </c>
      <c r="K14" s="29"/>
    </row>
    <row r="15" spans="1:11" ht="15">
      <c r="A15" s="58" t="s">
        <v>44</v>
      </c>
      <c r="B15" s="64">
        <v>9</v>
      </c>
      <c r="C15" s="59">
        <f t="shared" si="0"/>
        <v>5</v>
      </c>
      <c r="D15" s="59" t="s">
        <v>42</v>
      </c>
      <c r="E15" s="47">
        <v>57</v>
      </c>
      <c r="F15" s="42">
        <f t="shared" si="1"/>
        <v>29</v>
      </c>
      <c r="K15" s="29"/>
    </row>
    <row r="16" spans="1:11" ht="15">
      <c r="A16" s="61"/>
      <c r="B16" s="64"/>
      <c r="C16" s="59"/>
      <c r="D16" s="56"/>
      <c r="E16" s="47"/>
      <c r="F16" s="42"/>
      <c r="K16" s="29"/>
    </row>
    <row r="17" spans="1:11" ht="15">
      <c r="A17" s="60"/>
      <c r="B17" s="65"/>
      <c r="C17" s="59"/>
      <c r="D17" s="57"/>
      <c r="E17" s="47"/>
      <c r="F17" s="42"/>
      <c r="K17" s="29"/>
    </row>
    <row r="18" spans="1:11" ht="15">
      <c r="A18" s="51"/>
      <c r="B18" s="45"/>
      <c r="C18" s="54"/>
      <c r="D18" s="46"/>
      <c r="E18" s="47"/>
      <c r="F18" s="42"/>
      <c r="K18" s="29"/>
    </row>
    <row r="19" spans="1:11" ht="15">
      <c r="A19" s="55"/>
      <c r="B19" s="53"/>
      <c r="C19" s="53"/>
      <c r="D19" s="55"/>
      <c r="E19" s="47"/>
      <c r="F19" s="42"/>
      <c r="K19" s="29"/>
    </row>
    <row r="20" spans="1:11" ht="15">
      <c r="A20" s="3"/>
      <c r="B20" s="48"/>
      <c r="C20" s="48"/>
      <c r="D20" s="46"/>
      <c r="E20" s="47"/>
      <c r="F20" s="42"/>
      <c r="K20" s="29"/>
    </row>
    <row r="21" spans="1:6" ht="12.75" customHeight="1">
      <c r="A21" s="98" t="s">
        <v>22</v>
      </c>
      <c r="B21" s="99"/>
      <c r="C21" s="99"/>
      <c r="D21" s="99"/>
      <c r="E21" s="99"/>
      <c r="F21" s="100"/>
    </row>
    <row r="22" spans="1:6" ht="12.75">
      <c r="A22" s="101" t="s">
        <v>24</v>
      </c>
      <c r="B22" s="102"/>
      <c r="C22" s="103"/>
      <c r="D22" s="101" t="s">
        <v>25</v>
      </c>
      <c r="E22" s="102"/>
      <c r="F22" s="103"/>
    </row>
    <row r="23" spans="1:6" ht="12.75">
      <c r="A23" s="104"/>
      <c r="B23" s="105"/>
      <c r="C23" s="106"/>
      <c r="D23" s="104"/>
      <c r="E23" s="105"/>
      <c r="F23" s="106"/>
    </row>
    <row r="24" spans="1:6" ht="12.75">
      <c r="A24" s="91" t="s">
        <v>46</v>
      </c>
      <c r="B24" s="92"/>
      <c r="C24" s="93"/>
      <c r="D24" s="97" t="s">
        <v>45</v>
      </c>
      <c r="E24" s="92"/>
      <c r="F24" s="93"/>
    </row>
    <row r="25" spans="1:6" ht="39.75" customHeight="1">
      <c r="A25" s="94"/>
      <c r="B25" s="95"/>
      <c r="C25" s="96"/>
      <c r="D25" s="94"/>
      <c r="E25" s="95"/>
      <c r="F25" s="96"/>
    </row>
    <row r="26" spans="1:6" ht="12.75">
      <c r="A26" s="89">
        <v>45355</v>
      </c>
      <c r="B26" s="90"/>
      <c r="C26" s="90"/>
      <c r="D26" s="89">
        <v>45355</v>
      </c>
      <c r="E26" s="90"/>
      <c r="F26" s="90"/>
    </row>
    <row r="27" spans="1:6" ht="12.75">
      <c r="A27" s="90" t="s">
        <v>17</v>
      </c>
      <c r="B27" s="90"/>
      <c r="C27" s="90"/>
      <c r="D27" s="90" t="s">
        <v>18</v>
      </c>
      <c r="E27" s="90"/>
      <c r="F27" s="90"/>
    </row>
    <row r="28" spans="1:6" ht="12.75">
      <c r="A28" s="58" t="s">
        <v>30</v>
      </c>
      <c r="B28" s="58" t="s">
        <v>20</v>
      </c>
      <c r="C28" s="58" t="s">
        <v>21</v>
      </c>
      <c r="D28" s="30" t="s">
        <v>30</v>
      </c>
      <c r="E28" s="30" t="s">
        <v>20</v>
      </c>
      <c r="F28" s="30" t="s">
        <v>21</v>
      </c>
    </row>
    <row r="29" spans="1:6" ht="15">
      <c r="A29" s="63" t="s">
        <v>52</v>
      </c>
      <c r="B29" s="49">
        <v>82</v>
      </c>
      <c r="C29" s="49">
        <f>ABS(81-B29)</f>
        <v>1</v>
      </c>
      <c r="D29" s="66" t="s">
        <v>48</v>
      </c>
      <c r="E29" s="49">
        <v>377</v>
      </c>
      <c r="F29" s="63">
        <f>ABS(376-E29)</f>
        <v>1</v>
      </c>
    </row>
    <row r="30" spans="1:6" ht="15">
      <c r="A30" s="58" t="s">
        <v>49</v>
      </c>
      <c r="B30" s="45">
        <v>79</v>
      </c>
      <c r="C30" s="43">
        <f>ABS(81-B30)</f>
        <v>2</v>
      </c>
      <c r="D30" s="60" t="s">
        <v>41</v>
      </c>
      <c r="E30" s="47">
        <v>374</v>
      </c>
      <c r="F30" s="42">
        <f>ABS(376-E30)</f>
        <v>2</v>
      </c>
    </row>
    <row r="31" spans="1:6" ht="15">
      <c r="A31" s="60" t="s">
        <v>41</v>
      </c>
      <c r="B31" s="45">
        <v>73</v>
      </c>
      <c r="C31" s="43">
        <f>ABS(81-B31)</f>
        <v>8</v>
      </c>
      <c r="D31" s="58" t="s">
        <v>53</v>
      </c>
      <c r="E31" s="47">
        <v>378</v>
      </c>
      <c r="F31" s="42">
        <f>ABS(376-E31)</f>
        <v>2</v>
      </c>
    </row>
    <row r="32" spans="1:6" ht="15">
      <c r="A32" s="58" t="s">
        <v>50</v>
      </c>
      <c r="B32" s="45">
        <v>90</v>
      </c>
      <c r="C32" s="43">
        <f>ABS(81-B32)</f>
        <v>9</v>
      </c>
      <c r="D32" s="58" t="s">
        <v>50</v>
      </c>
      <c r="E32" s="47">
        <v>372</v>
      </c>
      <c r="F32" s="42">
        <f>ABS(376-E32)</f>
        <v>4</v>
      </c>
    </row>
    <row r="33" spans="1:6" ht="15">
      <c r="A33" s="59" t="s">
        <v>55</v>
      </c>
      <c r="B33" s="43">
        <v>95</v>
      </c>
      <c r="C33" s="43">
        <f>ABS(81-B33)</f>
        <v>14</v>
      </c>
      <c r="D33" s="58" t="s">
        <v>47</v>
      </c>
      <c r="E33" s="47">
        <v>380</v>
      </c>
      <c r="F33" s="42">
        <f>ABS(376-E33)</f>
        <v>4</v>
      </c>
    </row>
    <row r="34" spans="1:6" ht="15">
      <c r="A34" s="60" t="s">
        <v>48</v>
      </c>
      <c r="B34" s="47">
        <v>95</v>
      </c>
      <c r="C34" s="43">
        <f>ABS(81-B34)</f>
        <v>14</v>
      </c>
      <c r="D34" s="59" t="s">
        <v>32</v>
      </c>
      <c r="E34" s="47">
        <v>392</v>
      </c>
      <c r="F34" s="42">
        <f>ABS(376-E34)</f>
        <v>16</v>
      </c>
    </row>
    <row r="35" spans="1:6" ht="15">
      <c r="A35" s="59" t="s">
        <v>31</v>
      </c>
      <c r="B35" s="43">
        <v>66</v>
      </c>
      <c r="C35" s="43">
        <f>ABS(81-B35)</f>
        <v>15</v>
      </c>
      <c r="D35" s="55" t="s">
        <v>57</v>
      </c>
      <c r="E35" s="47">
        <v>394</v>
      </c>
      <c r="F35" s="42">
        <f>ABS(376-E35)</f>
        <v>18</v>
      </c>
    </row>
    <row r="36" spans="1:6" ht="15">
      <c r="A36" s="58" t="s">
        <v>53</v>
      </c>
      <c r="B36" s="45">
        <v>66</v>
      </c>
      <c r="C36" s="43">
        <f>ABS(81-B36)</f>
        <v>15</v>
      </c>
      <c r="D36" s="59" t="s">
        <v>55</v>
      </c>
      <c r="E36" s="43">
        <v>396</v>
      </c>
      <c r="F36" s="42">
        <f>ABS(376-E36)</f>
        <v>20</v>
      </c>
    </row>
    <row r="37" spans="1:6" ht="15">
      <c r="A37" s="55" t="s">
        <v>57</v>
      </c>
      <c r="B37" s="45">
        <v>97.5</v>
      </c>
      <c r="C37" s="43">
        <f>ABS(81-B37)</f>
        <v>16.5</v>
      </c>
      <c r="D37" s="55" t="s">
        <v>56</v>
      </c>
      <c r="E37" s="47">
        <v>415</v>
      </c>
      <c r="F37" s="42">
        <f>ABS(376-E37)</f>
        <v>39</v>
      </c>
    </row>
    <row r="38" spans="1:6" ht="15">
      <c r="A38" s="59" t="s">
        <v>54</v>
      </c>
      <c r="B38" s="43">
        <v>98</v>
      </c>
      <c r="C38" s="43">
        <f>ABS(81-B38)</f>
        <v>17</v>
      </c>
      <c r="D38" s="59" t="s">
        <v>31</v>
      </c>
      <c r="E38" s="47">
        <v>420</v>
      </c>
      <c r="F38" s="42">
        <f>ABS(376-E38)</f>
        <v>44</v>
      </c>
    </row>
    <row r="39" spans="1:6" ht="15">
      <c r="A39" s="55" t="s">
        <v>56</v>
      </c>
      <c r="B39" s="45">
        <v>98</v>
      </c>
      <c r="C39" s="43">
        <f>ABS(81-B39)</f>
        <v>17</v>
      </c>
      <c r="D39" s="59" t="s">
        <v>54</v>
      </c>
      <c r="E39" s="43">
        <v>420</v>
      </c>
      <c r="F39" s="42">
        <f>ABS(376-E39)</f>
        <v>44</v>
      </c>
    </row>
    <row r="40" spans="1:6" ht="15">
      <c r="A40" s="61" t="s">
        <v>34</v>
      </c>
      <c r="B40" s="45">
        <v>102</v>
      </c>
      <c r="C40" s="43">
        <f>ABS(81-B40)</f>
        <v>21</v>
      </c>
      <c r="D40" s="58" t="s">
        <v>49</v>
      </c>
      <c r="E40" s="43">
        <v>447</v>
      </c>
      <c r="F40" s="42">
        <f>ABS(376-E40)</f>
        <v>71</v>
      </c>
    </row>
    <row r="41" spans="1:6" ht="15">
      <c r="A41" s="59" t="s">
        <v>32</v>
      </c>
      <c r="B41" s="43">
        <v>103</v>
      </c>
      <c r="C41" s="43">
        <f>ABS(81-B41)</f>
        <v>22</v>
      </c>
      <c r="D41" s="42" t="s">
        <v>52</v>
      </c>
      <c r="E41" s="43">
        <v>460</v>
      </c>
      <c r="F41" s="42">
        <f>ABS(376-E41)</f>
        <v>84</v>
      </c>
    </row>
    <row r="42" spans="1:6" ht="15">
      <c r="A42" s="62" t="s">
        <v>39</v>
      </c>
      <c r="B42" s="45">
        <v>46</v>
      </c>
      <c r="C42" s="43">
        <f>ABS(81-B42)</f>
        <v>35</v>
      </c>
      <c r="D42" s="62" t="s">
        <v>39</v>
      </c>
      <c r="E42" s="47">
        <v>476</v>
      </c>
      <c r="F42" s="42">
        <f>ABS(376-E42)</f>
        <v>100</v>
      </c>
    </row>
    <row r="43" spans="1:6" ht="15">
      <c r="A43" s="62" t="s">
        <v>51</v>
      </c>
      <c r="B43" s="45">
        <v>120</v>
      </c>
      <c r="C43" s="43">
        <f>ABS(81-B43)</f>
        <v>39</v>
      </c>
      <c r="D43" s="61" t="s">
        <v>34</v>
      </c>
      <c r="E43" s="47">
        <v>545</v>
      </c>
      <c r="F43" s="42">
        <f>ABS(376-E43)</f>
        <v>169</v>
      </c>
    </row>
    <row r="44" spans="1:6" ht="15">
      <c r="A44" s="58" t="s">
        <v>47</v>
      </c>
      <c r="B44" s="45">
        <v>126</v>
      </c>
      <c r="C44" s="43">
        <f>ABS(81-B44)</f>
        <v>45</v>
      </c>
      <c r="D44" s="62" t="s">
        <v>51</v>
      </c>
      <c r="E44" s="47">
        <v>679</v>
      </c>
      <c r="F44" s="42">
        <f>ABS(376-E44)</f>
        <v>303</v>
      </c>
    </row>
    <row r="45" spans="1:6" ht="12.75">
      <c r="A45" s="98" t="s">
        <v>22</v>
      </c>
      <c r="B45" s="99"/>
      <c r="C45" s="99"/>
      <c r="D45" s="99"/>
      <c r="E45" s="99"/>
      <c r="F45" s="100"/>
    </row>
    <row r="46" spans="1:6" ht="12.75">
      <c r="A46" s="101" t="s">
        <v>24</v>
      </c>
      <c r="B46" s="102"/>
      <c r="C46" s="103"/>
      <c r="D46" s="101" t="s">
        <v>25</v>
      </c>
      <c r="E46" s="102"/>
      <c r="F46" s="103"/>
    </row>
    <row r="47" spans="1:6" ht="12.75">
      <c r="A47" s="104"/>
      <c r="B47" s="105"/>
      <c r="C47" s="106"/>
      <c r="D47" s="104"/>
      <c r="E47" s="105"/>
      <c r="F47" s="106"/>
    </row>
    <row r="48" spans="1:6" ht="12.75">
      <c r="A48" s="91" t="s">
        <v>59</v>
      </c>
      <c r="B48" s="92"/>
      <c r="C48" s="93"/>
      <c r="D48" s="97" t="s">
        <v>58</v>
      </c>
      <c r="E48" s="92"/>
      <c r="F48" s="93"/>
    </row>
    <row r="49" spans="1:6" ht="12.75">
      <c r="A49" s="94"/>
      <c r="B49" s="95"/>
      <c r="C49" s="96"/>
      <c r="D49" s="94"/>
      <c r="E49" s="95"/>
      <c r="F49" s="96"/>
    </row>
  </sheetData>
  <sheetProtection/>
  <mergeCells count="19">
    <mergeCell ref="A48:C49"/>
    <mergeCell ref="D48:F49"/>
    <mergeCell ref="A26:C26"/>
    <mergeCell ref="D26:F26"/>
    <mergeCell ref="A27:C27"/>
    <mergeCell ref="D27:F27"/>
    <mergeCell ref="A45:F45"/>
    <mergeCell ref="A46:C47"/>
    <mergeCell ref="D46:F47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2024-03-04T20:14:59Z</cp:lastPrinted>
  <dcterms:created xsi:type="dcterms:W3CDTF">2010-09-21T23:33:28Z</dcterms:created>
  <dcterms:modified xsi:type="dcterms:W3CDTF">2024-03-11T22:03:03Z</dcterms:modified>
  <cp:category/>
  <cp:version/>
  <cp:contentType/>
  <cp:contentStatus/>
</cp:coreProperties>
</file>