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<sst xmlns="http://schemas.openxmlformats.org/spreadsheetml/2006/main" count="89" uniqueCount="50">
  <si>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</si>
  <si>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</si>
  <si>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</si>
  <si>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</si>
  <si>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</si>
  <si>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</si>
  <si>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</si>
  <si>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</si>
  <si>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</si>
  <si>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</si>
  <si>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</si>
  <si>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</si>
  <si>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</si>
  <si>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</si>
  <si>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</si>
  <si>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</si>
  <si>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</si>
  <si>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</si>
  <si>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</si>
  <si>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</si>
  <si>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</si>
  <si>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</si>
  <si>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</si>
  <si>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</si>
  <si>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</si>
  <si>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</si>
  <si>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</si>
  <si>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</si>
  <si>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</si>
  <si>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</si>
  <si>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Wipe out High</t>
  </si>
  <si>
    <t>Wipe Out Low</t>
  </si>
  <si>
    <t>PSW'S</t>
  </si>
  <si>
    <t>PICK N MIX</t>
  </si>
  <si>
    <t>MURDER DUCKS</t>
  </si>
  <si>
    <t>Rutland &amp; Derby - Leicester City Centre - Monday Night League Cup</t>
  </si>
  <si>
    <t>THE ALLSORTS</t>
  </si>
  <si>
    <t>JIMMY NAILED IT</t>
  </si>
  <si>
    <t>TEAM BOSLEY</t>
  </si>
  <si>
    <t>The Rutland &amp; Derby - Monday Night Quiz - Quiz League #50</t>
  </si>
  <si>
    <t>MUSIC INTROS</t>
  </si>
  <si>
    <t>SPORT &amp; LEISURE</t>
  </si>
  <si>
    <t>DINBATS</t>
  </si>
  <si>
    <t>SCIENCE &amp; NATURE</t>
  </si>
  <si>
    <t>GENERAL KNWLEDGE</t>
  </si>
  <si>
    <t>THE SWAN &amp; TOMATO</t>
  </si>
  <si>
    <t>RICHIE RICH</t>
  </si>
  <si>
    <t>YOUR MUMS A WHALE</t>
  </si>
  <si>
    <t>THE ALLSORTS (12)</t>
  </si>
  <si>
    <t>THE SWAN &amp; TOMATO (6)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</si>
</sst>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B5" sqref="B5:B1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51" t="s">
        <v>39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2.75">
      <c r="A2" s="54" t="s">
        <v>16</v>
      </c>
      <c r="B2" s="55"/>
      <c r="C2" s="55"/>
      <c r="D2" s="55"/>
      <c r="E2" s="55"/>
      <c r="F2" s="55"/>
      <c r="G2" s="55"/>
      <c r="H2" s="40">
        <v>1</v>
      </c>
      <c r="I2" s="56"/>
      <c r="J2" s="57"/>
    </row>
    <row r="3" spans="1:10" ht="12.75" customHeight="1">
      <c r="A3" s="58" t="s">
        <v>0</v>
      </c>
      <c r="B3" s="60" t="s">
        <v>1</v>
      </c>
      <c r="C3" s="58" t="s">
        <v>17</v>
      </c>
      <c r="D3" s="62" t="s">
        <v>24</v>
      </c>
      <c r="E3" s="63"/>
      <c r="F3" s="63"/>
      <c r="G3" s="63"/>
      <c r="H3" s="64"/>
      <c r="I3" s="58" t="s">
        <v>3</v>
      </c>
      <c r="J3" s="11" t="s">
        <v>14</v>
      </c>
    </row>
    <row r="4" spans="1:10" ht="12.75">
      <c r="A4" s="59"/>
      <c r="B4" s="61"/>
      <c r="C4" s="59"/>
      <c r="D4" s="2">
        <v>42954</v>
      </c>
      <c r="E4" s="2">
        <f>D4+7</f>
        <v>42961</v>
      </c>
      <c r="F4" s="2">
        <f>E4+7</f>
        <v>42968</v>
      </c>
      <c r="G4" s="2">
        <f>F4+7</f>
        <v>42975</v>
      </c>
      <c r="H4" s="2"/>
      <c r="I4" s="59"/>
      <c r="J4" s="11" t="s">
        <v>15</v>
      </c>
    </row>
    <row r="5" spans="1:10" s="32" customFormat="1" ht="12.75" customHeight="1">
      <c r="A5" s="33">
        <v>1</v>
      </c>
      <c r="B5" s="36" t="s">
        <v>36</v>
      </c>
      <c r="C5" s="5">
        <f>COUNTIF(D5:G5,"&lt;&gt;")</f>
        <v>1</v>
      </c>
      <c r="D5" s="5">
        <v>51</v>
      </c>
      <c r="E5" s="5"/>
      <c r="F5" s="5"/>
      <c r="G5" s="5"/>
      <c r="H5" s="5"/>
      <c r="I5" s="5">
        <f>SUM(D5:H5)</f>
        <v>51</v>
      </c>
      <c r="J5" s="31">
        <f aca="true" t="shared" si="0" ref="J5:J13">I5/C5</f>
        <v>51</v>
      </c>
    </row>
    <row r="6" spans="1:10" s="32" customFormat="1" ht="12.75">
      <c r="A6" s="33">
        <f aca="true" t="shared" si="1" ref="A6:A16">A5+1</f>
        <v>2</v>
      </c>
      <c r="B6" s="36" t="s">
        <v>38</v>
      </c>
      <c r="C6" s="5">
        <f>COUNTIF(D6:G6,"&lt;&gt;")</f>
        <v>1</v>
      </c>
      <c r="D6" s="5">
        <v>46.5</v>
      </c>
      <c r="E6" s="5"/>
      <c r="F6" s="5"/>
      <c r="G6" s="5"/>
      <c r="H6" s="5"/>
      <c r="I6" s="5">
        <f>SUM(D6:H6)</f>
        <v>46.5</v>
      </c>
      <c r="J6" s="31">
        <f t="shared" si="0"/>
        <v>46.5</v>
      </c>
    </row>
    <row r="7" spans="1:10" s="32" customFormat="1" ht="12.75">
      <c r="A7" s="33">
        <f t="shared" si="1"/>
        <v>3</v>
      </c>
      <c r="B7" s="36" t="s">
        <v>37</v>
      </c>
      <c r="C7" s="5">
        <f>COUNTIF(D7:G7,"&lt;&gt;")</f>
        <v>1</v>
      </c>
      <c r="D7" s="5">
        <v>41</v>
      </c>
      <c r="E7" s="5"/>
      <c r="F7" s="5"/>
      <c r="G7" s="5"/>
      <c r="H7" s="5"/>
      <c r="I7" s="5">
        <f>SUM(D7:H7)</f>
        <v>41</v>
      </c>
      <c r="J7" s="31">
        <f t="shared" si="0"/>
        <v>41</v>
      </c>
    </row>
    <row r="8" spans="1:10" s="32" customFormat="1" ht="12" customHeight="1">
      <c r="A8" s="33">
        <f t="shared" si="1"/>
        <v>4</v>
      </c>
      <c r="B8" s="36" t="s">
        <v>33</v>
      </c>
      <c r="C8" s="5">
        <f>COUNTIF(D8:G8,"&lt;&gt;")</f>
        <v>1</v>
      </c>
      <c r="D8" s="5">
        <v>39</v>
      </c>
      <c r="E8" s="5"/>
      <c r="F8" s="5"/>
      <c r="G8" s="5"/>
      <c r="H8" s="5"/>
      <c r="I8" s="5">
        <f>SUM(D8:H8)</f>
        <v>39</v>
      </c>
      <c r="J8" s="31">
        <f t="shared" si="0"/>
        <v>39</v>
      </c>
    </row>
    <row r="9" spans="1:10" s="32" customFormat="1" ht="12.75">
      <c r="A9" s="33">
        <f t="shared" si="1"/>
        <v>5</v>
      </c>
      <c r="B9" s="36" t="s">
        <v>34</v>
      </c>
      <c r="C9" s="5">
        <f>COUNTIF(D9:G9,"&lt;&gt;")</f>
        <v>1</v>
      </c>
      <c r="D9" s="5">
        <v>36</v>
      </c>
      <c r="E9" s="5"/>
      <c r="F9" s="5"/>
      <c r="G9" s="5"/>
      <c r="H9" s="5"/>
      <c r="I9" s="5">
        <f>SUM(D9:H9)</f>
        <v>36</v>
      </c>
      <c r="J9" s="31">
        <f t="shared" si="0"/>
        <v>36</v>
      </c>
    </row>
    <row r="10" spans="1:10" s="32" customFormat="1" ht="12.75">
      <c r="A10" s="33">
        <f t="shared" si="1"/>
        <v>6</v>
      </c>
      <c r="B10" s="36" t="s">
        <v>45</v>
      </c>
      <c r="C10" s="5">
        <f>COUNTIF(D10:G10,"&lt;&gt;")</f>
        <v>1</v>
      </c>
      <c r="D10" s="5">
        <v>36</v>
      </c>
      <c r="E10" s="5"/>
      <c r="F10" s="5"/>
      <c r="G10" s="5"/>
      <c r="H10" s="5"/>
      <c r="I10" s="5">
        <f>SUM(D10:H10)</f>
        <v>36</v>
      </c>
      <c r="J10" s="31">
        <f t="shared" si="0"/>
        <v>36</v>
      </c>
    </row>
    <row r="11" spans="1:10" s="32" customFormat="1" ht="12.75">
      <c r="A11" s="33">
        <f t="shared" si="1"/>
        <v>7</v>
      </c>
      <c r="B11" s="36" t="s">
        <v>32</v>
      </c>
      <c r="C11" s="5">
        <f>COUNTIF(D11:G11,"&lt;&gt;")</f>
        <v>1</v>
      </c>
      <c r="D11" s="5">
        <v>34</v>
      </c>
      <c r="E11" s="5"/>
      <c r="F11" s="5"/>
      <c r="G11" s="5"/>
      <c r="H11" s="5"/>
      <c r="I11" s="5">
        <f>SUM(D11:H11)</f>
        <v>34</v>
      </c>
      <c r="J11" s="31">
        <f t="shared" si="0"/>
        <v>34</v>
      </c>
    </row>
    <row r="12" spans="1:10" s="32" customFormat="1" ht="12.75">
      <c r="A12" s="33">
        <f t="shared" si="1"/>
        <v>8</v>
      </c>
      <c r="B12" s="34" t="s">
        <v>46</v>
      </c>
      <c r="C12" s="5">
        <f>COUNTIF(D12:G12,"&lt;&gt;")</f>
        <v>1</v>
      </c>
      <c r="D12" s="5">
        <v>30</v>
      </c>
      <c r="E12" s="5"/>
      <c r="F12" s="5"/>
      <c r="G12" s="5"/>
      <c r="H12" s="5"/>
      <c r="I12" s="5">
        <f>SUM(D12:H12)</f>
        <v>30</v>
      </c>
      <c r="J12" s="31">
        <f t="shared" si="0"/>
        <v>30</v>
      </c>
    </row>
    <row r="13" spans="1:10" s="32" customFormat="1" ht="13.5" customHeight="1">
      <c r="A13" s="33">
        <f t="shared" si="1"/>
        <v>9</v>
      </c>
      <c r="B13" s="36" t="s">
        <v>47</v>
      </c>
      <c r="C13" s="5">
        <f>COUNTIF(D13:G13,"&lt;&gt;")</f>
        <v>1</v>
      </c>
      <c r="D13" s="5">
        <v>18</v>
      </c>
      <c r="E13" s="5"/>
      <c r="F13" s="5"/>
      <c r="G13" s="5"/>
      <c r="H13" s="5"/>
      <c r="I13" s="5">
        <f>SUM(D13:H13)</f>
        <v>18</v>
      </c>
      <c r="J13" s="31">
        <f t="shared" si="0"/>
        <v>18</v>
      </c>
    </row>
    <row r="14" spans="1:10" s="32" customFormat="1" ht="12.75">
      <c r="A14" s="33">
        <f t="shared" si="1"/>
        <v>10</v>
      </c>
      <c r="B14" s="34"/>
      <c r="C14" s="5"/>
      <c r="D14" s="5"/>
      <c r="E14" s="5"/>
      <c r="F14" s="5"/>
      <c r="G14" s="5"/>
      <c r="H14" s="5"/>
      <c r="I14" s="5"/>
      <c r="J14" s="31"/>
    </row>
    <row r="15" spans="1:10" ht="12.75">
      <c r="A15" s="4">
        <f t="shared" si="1"/>
        <v>11</v>
      </c>
      <c r="B15" s="36"/>
      <c r="C15" s="5"/>
      <c r="D15" s="5"/>
      <c r="E15" s="5"/>
      <c r="F15" s="5"/>
      <c r="G15" s="5"/>
      <c r="H15" s="5"/>
      <c r="I15" s="5"/>
      <c r="J15" s="31"/>
    </row>
    <row r="16" spans="1:10" ht="12.75">
      <c r="A16" s="4">
        <f t="shared" si="1"/>
        <v>12</v>
      </c>
      <c r="B16" s="36"/>
      <c r="C16" s="5"/>
      <c r="D16" s="5"/>
      <c r="E16" s="5"/>
      <c r="F16" s="5"/>
      <c r="G16" s="5"/>
      <c r="H16" s="5"/>
      <c r="I16" s="5"/>
      <c r="J16" s="31"/>
    </row>
    <row r="17" spans="1:10" ht="12.75">
      <c r="A17" s="4">
        <v>13</v>
      </c>
      <c r="B17" s="34"/>
      <c r="C17" s="5"/>
      <c r="D17" s="5"/>
      <c r="E17" s="5"/>
      <c r="F17" s="5"/>
      <c r="G17" s="5"/>
      <c r="H17" s="5"/>
      <c r="I17" s="5"/>
      <c r="J17" s="31"/>
    </row>
    <row r="18" spans="1:10" ht="12.75">
      <c r="A18" s="4">
        <v>14</v>
      </c>
      <c r="B18" s="34"/>
      <c r="C18" s="5"/>
      <c r="D18" s="5"/>
      <c r="E18" s="5"/>
      <c r="F18" s="5"/>
      <c r="G18" s="5"/>
      <c r="H18" s="5"/>
      <c r="I18" s="5"/>
      <c r="J18" s="11"/>
    </row>
    <row r="19" spans="1:10" ht="12.75">
      <c r="A19" s="4">
        <v>15</v>
      </c>
      <c r="B19" s="34"/>
      <c r="C19" s="5"/>
      <c r="D19" s="5"/>
      <c r="E19" s="5"/>
      <c r="F19" s="5"/>
      <c r="G19" s="5"/>
      <c r="H19" s="5"/>
      <c r="I19" s="5"/>
      <c r="J19" s="11"/>
    </row>
    <row r="20" spans="1:10" ht="12.75">
      <c r="A20" s="4">
        <v>16</v>
      </c>
      <c r="B20" s="36"/>
      <c r="C20" s="5"/>
      <c r="D20" s="5"/>
      <c r="E20" s="5"/>
      <c r="F20" s="5"/>
      <c r="G20" s="5"/>
      <c r="H20" s="5"/>
      <c r="I20" s="5"/>
      <c r="J20" s="11"/>
    </row>
    <row r="21" spans="1:10" ht="12.75">
      <c r="A21" s="4">
        <v>17</v>
      </c>
      <c r="B21" s="36"/>
      <c r="C21" s="5"/>
      <c r="D21" s="5"/>
      <c r="E21" s="5"/>
      <c r="F21" s="5"/>
      <c r="G21" s="5"/>
      <c r="H21" s="5"/>
      <c r="I21" s="5"/>
      <c r="J21" s="11"/>
    </row>
    <row r="22" spans="1:10" ht="12.75">
      <c r="A22" s="4">
        <v>18</v>
      </c>
      <c r="B22" s="36"/>
      <c r="C22" s="5"/>
      <c r="D22" s="5"/>
      <c r="E22" s="5"/>
      <c r="F22" s="5"/>
      <c r="G22" s="5"/>
      <c r="H22" s="5"/>
      <c r="I22" s="5"/>
      <c r="J22" s="11"/>
    </row>
    <row r="23" spans="1:10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11"/>
    </row>
    <row r="24" spans="1:10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11"/>
    </row>
    <row r="25" spans="1:10" ht="12.75">
      <c r="A25" s="45" t="s">
        <v>18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2.75">
      <c r="A26" s="48"/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2.75">
      <c r="A27" s="44" t="s">
        <v>10</v>
      </c>
      <c r="B27" s="43" t="s">
        <v>12</v>
      </c>
      <c r="C27" s="9" t="s">
        <v>9</v>
      </c>
      <c r="D27" s="11">
        <f>SUM(D5:D24)/D29</f>
        <v>36.833333333333336</v>
      </c>
      <c r="E27" s="11"/>
      <c r="F27" s="11"/>
      <c r="G27" s="11"/>
      <c r="H27" s="11"/>
      <c r="I27" s="6"/>
      <c r="J27" s="18"/>
    </row>
    <row r="28" spans="1:10" ht="12.75">
      <c r="A28" s="44"/>
      <c r="B28" s="43"/>
      <c r="C28" s="10" t="s">
        <v>13</v>
      </c>
      <c r="D28" s="11">
        <f>MAX(D5:D24)</f>
        <v>51</v>
      </c>
      <c r="E28" s="11"/>
      <c r="F28" s="11"/>
      <c r="G28" s="11"/>
      <c r="H28" s="11"/>
      <c r="I28" s="16"/>
      <c r="J28" s="17"/>
    </row>
    <row r="29" spans="1:10" ht="12.75">
      <c r="A29" s="44"/>
      <c r="B29" s="43"/>
      <c r="C29" s="13" t="s">
        <v>14</v>
      </c>
      <c r="D29" s="14">
        <f>COUNTIF(D5:D24,"&lt;&gt;")</f>
        <v>9</v>
      </c>
      <c r="E29" s="14"/>
      <c r="F29" s="14"/>
      <c r="G29" s="14"/>
      <c r="H29" s="14"/>
      <c r="I29" s="18"/>
      <c r="J29" s="17"/>
    </row>
    <row r="30" spans="1:10" ht="12.75">
      <c r="A30" s="44"/>
      <c r="B30" s="42" t="s">
        <v>11</v>
      </c>
      <c r="C30" s="3" t="s">
        <v>4</v>
      </c>
      <c r="D30" s="8" t="s">
        <v>40</v>
      </c>
      <c r="E30" s="8"/>
      <c r="F30" s="8"/>
      <c r="G30" s="8"/>
      <c r="H30" s="8"/>
      <c r="I30" s="19"/>
      <c r="J30" s="17"/>
    </row>
    <row r="31" spans="1:10" ht="12.75">
      <c r="A31" s="44"/>
      <c r="B31" s="42"/>
      <c r="C31" s="3" t="s">
        <v>5</v>
      </c>
      <c r="D31" s="8" t="s">
        <v>41</v>
      </c>
      <c r="E31" s="8"/>
      <c r="F31" s="8"/>
      <c r="G31" s="8"/>
      <c r="H31" s="8"/>
      <c r="I31" s="20"/>
      <c r="J31" s="21"/>
    </row>
    <row r="32" spans="1:10" ht="12.75">
      <c r="A32" s="44"/>
      <c r="B32" s="42"/>
      <c r="C32" s="3" t="s">
        <v>6</v>
      </c>
      <c r="D32" s="8" t="s">
        <v>42</v>
      </c>
      <c r="E32" s="8"/>
      <c r="F32" s="8"/>
      <c r="G32" s="8"/>
      <c r="H32" s="8"/>
      <c r="I32" s="20"/>
      <c r="J32" s="21"/>
    </row>
    <row r="33" spans="1:10" ht="12.75" customHeight="1">
      <c r="A33" s="44"/>
      <c r="B33" s="42"/>
      <c r="C33" s="3" t="s">
        <v>7</v>
      </c>
      <c r="D33" s="8" t="s">
        <v>43</v>
      </c>
      <c r="E33" s="8"/>
      <c r="F33" s="8"/>
      <c r="G33" s="8"/>
      <c r="H33" s="8"/>
      <c r="I33" s="20"/>
      <c r="J33" s="21"/>
    </row>
    <row r="34" spans="1:10" s="7" customFormat="1" ht="12.75" customHeight="1">
      <c r="A34" s="44"/>
      <c r="B34" s="42"/>
      <c r="C34" s="3" t="s">
        <v>8</v>
      </c>
      <c r="D34" s="8" t="s">
        <v>44</v>
      </c>
      <c r="E34" s="8"/>
      <c r="F34" s="8"/>
      <c r="G34" s="8"/>
      <c r="H34" s="8"/>
      <c r="I34" s="20"/>
      <c r="J34" s="21"/>
    </row>
    <row r="35" spans="1:10" s="12" customFormat="1" ht="12.75">
      <c r="A35" s="22"/>
      <c r="B35" s="6"/>
      <c r="C35" s="1"/>
      <c r="D35" s="24"/>
      <c r="E35" s="24"/>
      <c r="F35" s="23"/>
      <c r="G35" s="24"/>
      <c r="H35" s="41"/>
      <c r="I35" s="20"/>
      <c r="J35" s="21"/>
    </row>
    <row r="36" spans="1:10" s="15" customFormat="1" ht="12.75">
      <c r="A36" s="6"/>
      <c r="B36" s="6"/>
      <c r="C36" s="1"/>
      <c r="D36" s="1"/>
      <c r="E36" s="1"/>
      <c r="F36" s="1"/>
      <c r="G36" s="1"/>
      <c r="H36" s="1"/>
      <c r="I36"/>
      <c r="J36" s="12"/>
    </row>
    <row r="37" ht="11.25" customHeight="1"/>
    <row r="39" ht="12.75">
      <c r="K39" s="12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0:B34"/>
    <mergeCell ref="B27:B29"/>
    <mergeCell ref="A27:A34"/>
    <mergeCell ref="A25:J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4" zoomScaleNormal="94" workbookViewId="0" topLeftCell="A1">
      <selection activeCell="G28" sqref="G28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12.75">
      <c r="A2" s="76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12.75" customHeight="1">
      <c r="A3" s="79" t="s">
        <v>0</v>
      </c>
      <c r="B3" s="81" t="s">
        <v>1</v>
      </c>
      <c r="C3" s="71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25"/>
    </row>
    <row r="4" spans="1:13" ht="12.75">
      <c r="A4" s="80"/>
      <c r="B4" s="82"/>
      <c r="C4" s="65">
        <v>42954</v>
      </c>
      <c r="D4" s="66"/>
      <c r="E4" s="65">
        <f>C4+7</f>
        <v>42961</v>
      </c>
      <c r="F4" s="66"/>
      <c r="G4" s="65">
        <f>E4+7</f>
        <v>42968</v>
      </c>
      <c r="H4" s="66"/>
      <c r="I4" s="65">
        <f>G4+7</f>
        <v>42975</v>
      </c>
      <c r="J4" s="66"/>
      <c r="K4" s="65"/>
      <c r="L4" s="66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/>
      <c r="L5" s="28"/>
      <c r="M5" s="29" t="s">
        <v>22</v>
      </c>
    </row>
    <row r="6" spans="1:13" ht="12.75" customHeight="1">
      <c r="A6" s="30">
        <v>1</v>
      </c>
      <c r="B6" s="36" t="s">
        <v>33</v>
      </c>
      <c r="C6" s="27">
        <v>2</v>
      </c>
      <c r="D6" s="27">
        <v>3</v>
      </c>
      <c r="E6" s="27"/>
      <c r="F6" s="27"/>
      <c r="G6" s="27"/>
      <c r="H6" s="27"/>
      <c r="I6" s="27"/>
      <c r="J6" s="27"/>
      <c r="K6" s="27"/>
      <c r="L6" s="27"/>
      <c r="M6" s="30">
        <f>SUM(C6:L6)</f>
        <v>5</v>
      </c>
    </row>
    <row r="7" spans="1:13" ht="12.75">
      <c r="A7" s="30">
        <f aca="true" t="shared" si="0" ref="A7:A15">A6+1</f>
        <v>2</v>
      </c>
      <c r="B7" s="36" t="s">
        <v>37</v>
      </c>
      <c r="C7" s="27">
        <v>3</v>
      </c>
      <c r="D7" s="27"/>
      <c r="E7" s="27"/>
      <c r="F7" s="27"/>
      <c r="G7" s="27"/>
      <c r="H7" s="27"/>
      <c r="I7" s="27"/>
      <c r="J7" s="27"/>
      <c r="K7" s="27"/>
      <c r="L7" s="27"/>
      <c r="M7" s="30">
        <f>SUM(C7:L7)</f>
        <v>3</v>
      </c>
    </row>
    <row r="8" spans="1:13" ht="12.75">
      <c r="A8" s="30">
        <f t="shared" si="0"/>
        <v>3</v>
      </c>
      <c r="B8" s="34" t="s">
        <v>46</v>
      </c>
      <c r="C8" s="27"/>
      <c r="D8" s="30">
        <v>2</v>
      </c>
      <c r="E8" s="30"/>
      <c r="F8" s="30"/>
      <c r="G8" s="30"/>
      <c r="H8" s="30"/>
      <c r="I8" s="30"/>
      <c r="J8" s="30"/>
      <c r="K8" s="27"/>
      <c r="L8" s="30"/>
      <c r="M8" s="30">
        <f>SUM(C8:L8)</f>
        <v>2</v>
      </c>
    </row>
    <row r="9" spans="1:13" ht="12" customHeight="1">
      <c r="A9" s="30">
        <f t="shared" si="0"/>
        <v>4</v>
      </c>
      <c r="B9" s="36" t="s">
        <v>32</v>
      </c>
      <c r="C9" s="27">
        <v>1</v>
      </c>
      <c r="D9" s="27"/>
      <c r="E9" s="27"/>
      <c r="F9" s="27"/>
      <c r="G9" s="27"/>
      <c r="H9" s="27"/>
      <c r="I9" s="27"/>
      <c r="J9" s="27"/>
      <c r="K9" s="27"/>
      <c r="L9" s="27"/>
      <c r="M9" s="30">
        <f>SUM(C9:L9)</f>
        <v>1</v>
      </c>
    </row>
    <row r="10" spans="1:13" ht="12.75">
      <c r="A10" s="30">
        <f t="shared" si="0"/>
        <v>5</v>
      </c>
      <c r="B10" s="36" t="s">
        <v>36</v>
      </c>
      <c r="C10" s="27"/>
      <c r="D10" s="27">
        <v>1</v>
      </c>
      <c r="E10" s="27"/>
      <c r="F10" s="27"/>
      <c r="G10" s="27"/>
      <c r="H10" s="27"/>
      <c r="I10" s="27"/>
      <c r="J10" s="27"/>
      <c r="K10" s="27"/>
      <c r="L10" s="27"/>
      <c r="M10" s="30">
        <f>SUM(C10:L10)</f>
        <v>1</v>
      </c>
    </row>
    <row r="11" spans="1:13" ht="12.75">
      <c r="A11" s="30">
        <f t="shared" si="0"/>
        <v>6</v>
      </c>
      <c r="B11" s="3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30">
        <f t="shared" si="0"/>
        <v>7</v>
      </c>
      <c r="B12" s="3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0"/>
    </row>
    <row r="13" spans="1:13" ht="12.75">
      <c r="A13" s="30">
        <f t="shared" si="0"/>
        <v>8</v>
      </c>
      <c r="B13" s="35"/>
      <c r="C13" s="27"/>
      <c r="D13" s="30"/>
      <c r="E13" s="30"/>
      <c r="F13" s="30"/>
      <c r="G13" s="30"/>
      <c r="H13" s="30"/>
      <c r="I13" s="30"/>
      <c r="J13" s="30"/>
      <c r="K13" s="27"/>
      <c r="L13" s="30"/>
      <c r="M13" s="30"/>
    </row>
    <row r="14" spans="1:13" ht="12.75">
      <c r="A14" s="30">
        <f t="shared" si="0"/>
        <v>9</v>
      </c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>
        <f t="shared" si="0"/>
        <v>10</v>
      </c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 customHeight="1">
      <c r="A16" s="67" t="s">
        <v>23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2.75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</sheetData>
  <mergeCells count="11">
    <mergeCell ref="C4:D4"/>
    <mergeCell ref="E4:F4"/>
    <mergeCell ref="A16:M17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workbookViewId="0" topLeftCell="A1">
      <selection activeCell="D6" sqref="D6:D7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7" t="s">
        <v>28</v>
      </c>
      <c r="B1" s="77"/>
      <c r="C1" s="77"/>
      <c r="D1" s="77"/>
      <c r="E1" s="77"/>
      <c r="F1" s="77"/>
    </row>
    <row r="2" spans="1:6" ht="12.75">
      <c r="A2" s="83">
        <v>42954</v>
      </c>
      <c r="B2" s="84"/>
      <c r="C2" s="84"/>
      <c r="D2" s="83">
        <v>42954</v>
      </c>
      <c r="E2" s="84"/>
      <c r="F2" s="84"/>
    </row>
    <row r="3" spans="1:6" ht="12.75">
      <c r="A3" s="84" t="s">
        <v>19</v>
      </c>
      <c r="B3" s="84"/>
      <c r="C3" s="84"/>
      <c r="D3" s="84" t="s">
        <v>20</v>
      </c>
      <c r="E3" s="84"/>
      <c r="F3" s="84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6" t="s">
        <v>37</v>
      </c>
      <c r="B5" s="34">
        <v>23</v>
      </c>
      <c r="C5" s="36">
        <f>ABS(46-B5)</f>
        <v>23</v>
      </c>
      <c r="D5" s="36" t="s">
        <v>33</v>
      </c>
      <c r="E5" s="36">
        <v>440</v>
      </c>
      <c r="F5" s="36">
        <f>ABS(439-E5)</f>
        <v>1</v>
      </c>
    </row>
    <row r="6" spans="1:6" ht="12.75">
      <c r="A6" s="36" t="s">
        <v>33</v>
      </c>
      <c r="B6" s="36">
        <v>22</v>
      </c>
      <c r="C6" s="36">
        <f>ABS(46-B6)</f>
        <v>24</v>
      </c>
      <c r="D6" s="34" t="s">
        <v>46</v>
      </c>
      <c r="E6" s="36">
        <v>279</v>
      </c>
      <c r="F6" s="36">
        <f>ABS(439-E6)</f>
        <v>160</v>
      </c>
    </row>
    <row r="7" spans="1:6" ht="12.75">
      <c r="A7" s="36" t="s">
        <v>32</v>
      </c>
      <c r="B7" s="36">
        <v>7</v>
      </c>
      <c r="C7" s="36">
        <f>ABS(46-B7)</f>
        <v>39</v>
      </c>
      <c r="D7" s="36" t="s">
        <v>36</v>
      </c>
      <c r="E7" s="36">
        <v>225</v>
      </c>
      <c r="F7" s="36">
        <f>ABS(439-E7)</f>
        <v>214</v>
      </c>
    </row>
    <row r="8" spans="1:6" ht="12.75">
      <c r="A8" s="36" t="s">
        <v>47</v>
      </c>
      <c r="B8" s="34">
        <v>0</v>
      </c>
      <c r="C8" s="36">
        <f>ABS(46-B8)</f>
        <v>46</v>
      </c>
      <c r="D8" s="36" t="s">
        <v>34</v>
      </c>
      <c r="E8" s="36">
        <v>141</v>
      </c>
      <c r="F8" s="36">
        <f>ABS(439-E8)</f>
        <v>298</v>
      </c>
    </row>
    <row r="9" spans="1:6" ht="12.75">
      <c r="A9" s="36" t="s">
        <v>34</v>
      </c>
      <c r="B9" s="36">
        <v>117</v>
      </c>
      <c r="C9" s="36">
        <f>ABS(46-B9)</f>
        <v>71</v>
      </c>
      <c r="D9" s="36" t="s">
        <v>45</v>
      </c>
      <c r="E9" s="36">
        <v>90</v>
      </c>
      <c r="F9" s="36">
        <f>ABS(439-E9)</f>
        <v>349</v>
      </c>
    </row>
    <row r="10" spans="1:6" ht="13.5" customHeight="1">
      <c r="A10" s="36" t="s">
        <v>38</v>
      </c>
      <c r="B10" s="36">
        <v>150</v>
      </c>
      <c r="C10" s="36">
        <f>ABS(46-B10)</f>
        <v>104</v>
      </c>
      <c r="D10" s="36" t="s">
        <v>38</v>
      </c>
      <c r="E10" s="34">
        <v>50</v>
      </c>
      <c r="F10" s="36">
        <f>ABS(439-E10)</f>
        <v>389</v>
      </c>
    </row>
    <row r="11" spans="1:6" ht="12.75" customHeight="1">
      <c r="A11" s="34" t="s">
        <v>46</v>
      </c>
      <c r="B11" s="36">
        <v>271</v>
      </c>
      <c r="C11" s="36">
        <f>ABS(46-B11)</f>
        <v>225</v>
      </c>
      <c r="D11" s="36" t="s">
        <v>32</v>
      </c>
      <c r="E11" s="34">
        <v>15</v>
      </c>
      <c r="F11" s="36">
        <f>ABS(439-E11)</f>
        <v>424</v>
      </c>
    </row>
    <row r="12" spans="1:6" ht="12.75" customHeight="1">
      <c r="A12" s="36" t="s">
        <v>36</v>
      </c>
      <c r="B12" s="36">
        <v>365</v>
      </c>
      <c r="C12" s="36">
        <f>ABS(46-B12)</f>
        <v>319</v>
      </c>
      <c r="D12" s="36" t="s">
        <v>37</v>
      </c>
      <c r="E12" s="36">
        <v>8</v>
      </c>
      <c r="F12" s="36">
        <f>ABS(439-E12)</f>
        <v>431</v>
      </c>
    </row>
    <row r="13" spans="1:6" ht="12.75" customHeight="1">
      <c r="A13" s="36" t="s">
        <v>45</v>
      </c>
      <c r="B13" s="36">
        <v>520</v>
      </c>
      <c r="C13" s="36">
        <f>ABS(46-B13)</f>
        <v>474</v>
      </c>
      <c r="D13" s="36" t="s">
        <v>47</v>
      </c>
      <c r="E13" s="36">
        <v>0</v>
      </c>
      <c r="F13" s="36">
        <f>ABS(439-E13)</f>
        <v>439</v>
      </c>
    </row>
    <row r="14" spans="1:6" ht="12.75" customHeight="1">
      <c r="A14" s="34"/>
      <c r="B14" s="34"/>
      <c r="C14" s="36"/>
      <c r="D14" s="34"/>
      <c r="E14" s="36"/>
      <c r="F14" s="36"/>
    </row>
    <row r="15" spans="1:6" ht="12.75" customHeight="1">
      <c r="A15" s="36"/>
      <c r="B15" s="36"/>
      <c r="C15" s="39"/>
      <c r="D15" s="36"/>
      <c r="E15" s="36"/>
      <c r="F15" s="36"/>
    </row>
    <row r="16" spans="1:6" ht="12.75">
      <c r="A16" s="88" t="s">
        <v>27</v>
      </c>
      <c r="B16" s="89"/>
      <c r="C16" s="89"/>
      <c r="D16" s="89"/>
      <c r="E16" s="89"/>
      <c r="F16" s="90"/>
    </row>
    <row r="17" spans="1:6" ht="12.75">
      <c r="A17" s="86" t="s">
        <v>30</v>
      </c>
      <c r="B17" s="86"/>
      <c r="C17" s="86"/>
      <c r="D17" s="86" t="s">
        <v>31</v>
      </c>
      <c r="E17" s="86"/>
      <c r="F17" s="86"/>
    </row>
    <row r="18" spans="1:6" ht="12.75">
      <c r="A18" s="86"/>
      <c r="B18" s="86"/>
      <c r="C18" s="86"/>
      <c r="D18" s="86"/>
      <c r="E18" s="86"/>
      <c r="F18" s="86"/>
    </row>
    <row r="19" spans="1:6" ht="12.75">
      <c r="A19" s="85" t="s">
        <v>48</v>
      </c>
      <c r="B19" s="86"/>
      <c r="C19" s="86"/>
      <c r="D19" s="87" t="s">
        <v>49</v>
      </c>
      <c r="E19" s="86"/>
      <c r="F19" s="86"/>
    </row>
    <row r="20" spans="1:6" ht="12.75">
      <c r="A20" s="86"/>
      <c r="B20" s="86"/>
      <c r="C20" s="86"/>
      <c r="D20" s="86"/>
      <c r="E20" s="86"/>
      <c r="F20" s="86"/>
    </row>
    <row r="21" spans="1:6" ht="12.75">
      <c r="A21" s="77" t="s">
        <v>28</v>
      </c>
      <c r="B21" s="77"/>
      <c r="C21" s="77"/>
      <c r="D21" s="77"/>
      <c r="E21" s="77"/>
      <c r="F21" s="77"/>
    </row>
    <row r="34" ht="12.75" customHeight="1"/>
    <row r="37" ht="12.75" customHeight="1"/>
    <row r="40" ht="12.75" customHeight="1"/>
    <row r="68" ht="12.75" customHeight="1"/>
    <row r="74" ht="12.75" customHeight="1"/>
    <row r="108" ht="12.75" customHeight="1"/>
  </sheetData>
  <mergeCells count="11">
    <mergeCell ref="A21:F21"/>
    <mergeCell ref="A19:C20"/>
    <mergeCell ref="D19:F20"/>
    <mergeCell ref="D3:F3"/>
    <mergeCell ref="A16:F16"/>
    <mergeCell ref="A17:C18"/>
    <mergeCell ref="D17:F18"/>
    <mergeCell ref="A1:F1"/>
    <mergeCell ref="A2:C2"/>
    <mergeCell ref="A3:C3"/>
    <mergeCell ref="D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2017-08-07T22:27:29Z</dcterms:modified>
  <cp:category/>
  <cp:version/>
  <cp:contentType/>
  <cp:contentStatus/>
</cp:coreProperties>
</file>