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<sst xmlns="http://schemas.openxmlformats.org/spreadsheetml/2006/main" count="119" uniqueCount="56">
  <si>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</si>
  <si>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</si>
  <si>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</si>
  <si>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</si>
  <si>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</si>
  <si>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</si>
  <si>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</si>
  <si>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</si>
  <si>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</si>
  <si>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</si>
  <si>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</si>
  <si>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</si>
  <si>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</si>
  <si>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</si>
  <si>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</si>
  <si>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</si>
  <si>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</si>
  <si>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</si>
  <si>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</si>
  <si>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</si>
  <si>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</si>
  <si>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</si>
  <si>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</si>
  <si>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</si>
  <si>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</si>
  <si>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</si>
  <si>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</si>
  <si>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</si>
  <si>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</si>
  <si>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</si>
  <si>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</si>
  <si>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PSW'S</t>
  </si>
  <si>
    <t>PICK N MIX</t>
  </si>
  <si>
    <t>Rutland &amp; Derby - Leicester City Centre - Monday Night League Cup</t>
  </si>
  <si>
    <t>THE ALLSORTS</t>
  </si>
  <si>
    <t>JIMMY NAILED IT</t>
  </si>
  <si>
    <t>TEAM BOSLEY</t>
  </si>
  <si>
    <t>The Rutland &amp; Derby - Monday Night Quiz - Quiz League #53</t>
  </si>
  <si>
    <t>FOOD &amp; DRINK</t>
  </si>
  <si>
    <t>MUSICALS</t>
  </si>
  <si>
    <t>MUSIC INTROS</t>
  </si>
  <si>
    <t>SCIENCE AND NATURE</t>
  </si>
  <si>
    <t>GENERAL KNOWLEDGE</t>
  </si>
  <si>
    <t>LRWG</t>
  </si>
  <si>
    <t>IVE GOT A HUNCH</t>
  </si>
  <si>
    <t>LRWG 7</t>
  </si>
  <si>
    <t>PICK N MIX 14</t>
  </si>
  <si>
    <t>QUIZARD OF OZ</t>
  </si>
  <si>
    <t>MURDER DUCKS</t>
  </si>
  <si>
    <t>BOSLEY</t>
  </si>
  <si>
    <t>QUIZAR OF OZ</t>
  </si>
  <si>
    <t>PICK N MIX 7</t>
  </si>
  <si>
    <t>THE ALL SORTS 13</t>
  </si>
  <si>
    <t>CELEB SANTA</t>
  </si>
  <si>
    <t>XMAS TRIVIA</t>
  </si>
  <si>
    <t>Week Number: #2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</si>
</sst>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4">
      <selection activeCell="J28" sqref="J27:J28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5" width="14.140625" style="1" bestFit="1" customWidth="1"/>
    <col min="6" max="6" width="10.8515625" style="0" bestFit="1" customWidth="1"/>
    <col min="7" max="7" width="13.140625" style="12" bestFit="1" customWidth="1"/>
  </cols>
  <sheetData>
    <row r="1" spans="1:7" ht="12.75">
      <c r="A1" s="48" t="s">
        <v>37</v>
      </c>
      <c r="B1" s="49"/>
      <c r="C1" s="49"/>
      <c r="D1" s="49"/>
      <c r="E1" s="49"/>
      <c r="F1" s="49"/>
      <c r="G1" s="50"/>
    </row>
    <row r="2" spans="1:7" ht="12.75">
      <c r="A2" s="51" t="s">
        <v>16</v>
      </c>
      <c r="B2" s="52"/>
      <c r="C2" s="52"/>
      <c r="D2" s="52"/>
      <c r="E2" s="52"/>
      <c r="F2" s="53">
        <v>2</v>
      </c>
      <c r="G2" s="54"/>
    </row>
    <row r="3" spans="1:7" ht="12.75" customHeight="1">
      <c r="A3" s="55" t="s">
        <v>0</v>
      </c>
      <c r="B3" s="57" t="s">
        <v>1</v>
      </c>
      <c r="C3" s="55" t="s">
        <v>17</v>
      </c>
      <c r="D3" s="59" t="s">
        <v>24</v>
      </c>
      <c r="E3" s="60"/>
      <c r="F3" s="55" t="s">
        <v>3</v>
      </c>
      <c r="G3" s="11" t="s">
        <v>14</v>
      </c>
    </row>
    <row r="4" spans="1:7" ht="12.75">
      <c r="A4" s="56"/>
      <c r="B4" s="58"/>
      <c r="C4" s="56"/>
      <c r="D4" s="2">
        <v>43080</v>
      </c>
      <c r="E4" s="2">
        <f>D4+7</f>
        <v>43087</v>
      </c>
      <c r="F4" s="56"/>
      <c r="G4" s="11" t="s">
        <v>15</v>
      </c>
    </row>
    <row r="5" spans="1:7" s="31" customFormat="1" ht="12.75" customHeight="1">
      <c r="A5" s="32">
        <v>1</v>
      </c>
      <c r="B5" s="35" t="s">
        <v>34</v>
      </c>
      <c r="C5" s="5">
        <v>2</v>
      </c>
      <c r="D5" s="5">
        <v>56.5</v>
      </c>
      <c r="E5" s="5">
        <v>64</v>
      </c>
      <c r="F5" s="5">
        <f>SUM(D5:E5)</f>
        <v>120.5</v>
      </c>
      <c r="G5" s="30">
        <f>F5/C5</f>
        <v>60.25</v>
      </c>
    </row>
    <row r="6" spans="1:7" s="31" customFormat="1" ht="12.75">
      <c r="A6" s="32">
        <f aca="true" t="shared" si="0" ref="A6:A16">A5+1</f>
        <v>2</v>
      </c>
      <c r="B6" s="35" t="s">
        <v>36</v>
      </c>
      <c r="C6" s="5">
        <v>2</v>
      </c>
      <c r="D6" s="5">
        <v>55.5</v>
      </c>
      <c r="E6" s="5">
        <v>57.5</v>
      </c>
      <c r="F6" s="5">
        <f>SUM(D6:E6)</f>
        <v>113</v>
      </c>
      <c r="G6" s="30">
        <f>F6/C6</f>
        <v>56.5</v>
      </c>
    </row>
    <row r="7" spans="1:7" s="31" customFormat="1" ht="12.75">
      <c r="A7" s="32">
        <f t="shared" si="0"/>
        <v>3</v>
      </c>
      <c r="B7" s="35" t="s">
        <v>32</v>
      </c>
      <c r="C7" s="5">
        <v>2</v>
      </c>
      <c r="D7" s="5">
        <v>57</v>
      </c>
      <c r="E7" s="5">
        <v>45.5</v>
      </c>
      <c r="F7" s="5">
        <f>SUM(D7:E7)</f>
        <v>102.5</v>
      </c>
      <c r="G7" s="30">
        <f>F7/C7</f>
        <v>51.25</v>
      </c>
    </row>
    <row r="8" spans="1:7" s="31" customFormat="1" ht="12" customHeight="1">
      <c r="A8" s="32">
        <f t="shared" si="0"/>
        <v>4</v>
      </c>
      <c r="B8" s="35" t="s">
        <v>35</v>
      </c>
      <c r="C8" s="5">
        <v>2</v>
      </c>
      <c r="D8" s="5">
        <v>45</v>
      </c>
      <c r="E8" s="5">
        <v>51</v>
      </c>
      <c r="F8" s="5">
        <f>SUM(D8:E8)</f>
        <v>96</v>
      </c>
      <c r="G8" s="30">
        <f>F8/C8</f>
        <v>48</v>
      </c>
    </row>
    <row r="9" spans="1:7" s="31" customFormat="1" ht="12.75">
      <c r="A9" s="32">
        <f t="shared" si="0"/>
        <v>5</v>
      </c>
      <c r="B9" s="35" t="s">
        <v>31</v>
      </c>
      <c r="C9" s="5">
        <v>2</v>
      </c>
      <c r="D9" s="5">
        <v>54.5</v>
      </c>
      <c r="E9" s="5">
        <v>41</v>
      </c>
      <c r="F9" s="5">
        <f>SUM(D9:E9)</f>
        <v>95.5</v>
      </c>
      <c r="G9" s="30">
        <f>F9/C9</f>
        <v>47.75</v>
      </c>
    </row>
    <row r="10" spans="1:7" s="31" customFormat="1" ht="12.75">
      <c r="A10" s="32">
        <f t="shared" si="0"/>
        <v>6</v>
      </c>
      <c r="B10" s="33" t="s">
        <v>44</v>
      </c>
      <c r="C10" s="5">
        <v>1</v>
      </c>
      <c r="D10" s="5">
        <v>56.5</v>
      </c>
      <c r="E10" s="5"/>
      <c r="F10" s="5">
        <f>SUM(D10:E10)</f>
        <v>56.5</v>
      </c>
      <c r="G10" s="30">
        <f>F10/C10</f>
        <v>56.5</v>
      </c>
    </row>
    <row r="11" spans="1:7" s="31" customFormat="1" ht="12.75">
      <c r="A11" s="32">
        <f t="shared" si="0"/>
        <v>7</v>
      </c>
      <c r="B11" s="33" t="s">
        <v>47</v>
      </c>
      <c r="C11" s="5">
        <v>1</v>
      </c>
      <c r="D11" s="5"/>
      <c r="E11" s="5">
        <v>56</v>
      </c>
      <c r="F11" s="5">
        <f>SUM(D11:E11)</f>
        <v>56</v>
      </c>
      <c r="G11" s="30">
        <f>F11/C11</f>
        <v>56</v>
      </c>
    </row>
    <row r="12" spans="1:7" s="31" customFormat="1" ht="12.75">
      <c r="A12" s="32">
        <f t="shared" si="0"/>
        <v>8</v>
      </c>
      <c r="B12" s="33" t="s">
        <v>43</v>
      </c>
      <c r="C12" s="5">
        <v>1</v>
      </c>
      <c r="D12" s="5">
        <v>55.5</v>
      </c>
      <c r="E12" s="5"/>
      <c r="F12" s="5">
        <f>SUM(D12:E12)</f>
        <v>55.5</v>
      </c>
      <c r="G12" s="30">
        <f>F12/C12</f>
        <v>55.5</v>
      </c>
    </row>
    <row r="13" spans="1:7" s="31" customFormat="1" ht="13.5" customHeight="1">
      <c r="A13" s="32">
        <f t="shared" si="0"/>
        <v>9</v>
      </c>
      <c r="B13" s="35" t="s">
        <v>48</v>
      </c>
      <c r="C13" s="5">
        <v>1</v>
      </c>
      <c r="D13" s="5"/>
      <c r="E13" s="5">
        <v>51</v>
      </c>
      <c r="F13" s="5">
        <f>SUM(D13:E13)</f>
        <v>51</v>
      </c>
      <c r="G13" s="30">
        <f>F13/C13</f>
        <v>51</v>
      </c>
    </row>
    <row r="14" spans="1:7" s="31" customFormat="1" ht="12.75">
      <c r="A14" s="32">
        <f t="shared" si="0"/>
        <v>10</v>
      </c>
      <c r="B14" s="33"/>
      <c r="C14" s="5"/>
      <c r="D14" s="5"/>
      <c r="E14" s="5"/>
      <c r="F14" s="5"/>
      <c r="G14" s="30"/>
    </row>
    <row r="15" spans="1:7" ht="12.75">
      <c r="A15" s="4">
        <f t="shared" si="0"/>
        <v>11</v>
      </c>
      <c r="B15" s="33"/>
      <c r="C15" s="5"/>
      <c r="D15" s="5"/>
      <c r="E15" s="5"/>
      <c r="F15" s="5"/>
      <c r="G15" s="30"/>
    </row>
    <row r="16" spans="1:7" ht="12.75">
      <c r="A16" s="4">
        <f t="shared" si="0"/>
        <v>12</v>
      </c>
      <c r="B16" s="35"/>
      <c r="C16" s="5"/>
      <c r="D16" s="5"/>
      <c r="E16" s="5"/>
      <c r="F16" s="5"/>
      <c r="G16" s="30"/>
    </row>
    <row r="17" spans="1:7" ht="12.75">
      <c r="A17" s="4">
        <v>13</v>
      </c>
      <c r="B17" s="33"/>
      <c r="C17" s="5"/>
      <c r="D17" s="5"/>
      <c r="E17" s="5"/>
      <c r="F17" s="5"/>
      <c r="G17" s="30"/>
    </row>
    <row r="18" spans="1:7" ht="12.75">
      <c r="A18" s="4">
        <v>14</v>
      </c>
      <c r="B18" s="33"/>
      <c r="C18" s="5"/>
      <c r="D18" s="5"/>
      <c r="E18" s="5"/>
      <c r="F18" s="5"/>
      <c r="G18" s="30"/>
    </row>
    <row r="19" spans="1:7" ht="12.75">
      <c r="A19" s="4">
        <v>15</v>
      </c>
      <c r="B19" s="35"/>
      <c r="C19" s="5"/>
      <c r="D19" s="5"/>
      <c r="E19" s="5"/>
      <c r="F19" s="5"/>
      <c r="G19" s="30"/>
    </row>
    <row r="20" spans="1:7" ht="12.75">
      <c r="A20" s="4">
        <v>16</v>
      </c>
      <c r="B20" s="35"/>
      <c r="C20" s="5"/>
      <c r="D20" s="5"/>
      <c r="E20" s="5"/>
      <c r="F20" s="5"/>
      <c r="G20" s="30"/>
    </row>
    <row r="21" spans="1:7" ht="12.75">
      <c r="A21" s="4">
        <v>17</v>
      </c>
      <c r="B21" s="33"/>
      <c r="C21" s="5"/>
      <c r="D21" s="5"/>
      <c r="E21" s="5"/>
      <c r="F21" s="5"/>
      <c r="G21" s="30"/>
    </row>
    <row r="22" spans="1:7" ht="12.75">
      <c r="A22" s="4">
        <v>18</v>
      </c>
      <c r="B22" s="38"/>
      <c r="C22" s="5"/>
      <c r="D22" s="5"/>
      <c r="E22" s="5"/>
      <c r="F22" s="5"/>
      <c r="G22" s="30"/>
    </row>
    <row r="23" spans="1:7" ht="12.75">
      <c r="A23" s="4">
        <v>19</v>
      </c>
      <c r="B23" s="38"/>
      <c r="C23" s="5"/>
      <c r="D23" s="5"/>
      <c r="E23" s="5"/>
      <c r="F23" s="5"/>
      <c r="G23" s="30"/>
    </row>
    <row r="24" spans="1:7" ht="12.75">
      <c r="A24" s="4">
        <v>20</v>
      </c>
      <c r="B24" s="38"/>
      <c r="C24" s="5"/>
      <c r="D24" s="5"/>
      <c r="E24" s="5"/>
      <c r="F24" s="5"/>
      <c r="G24" s="30"/>
    </row>
    <row r="25" spans="1:7" ht="12.75">
      <c r="A25" s="4">
        <v>21</v>
      </c>
      <c r="B25" s="38"/>
      <c r="C25" s="5"/>
      <c r="D25" s="5"/>
      <c r="E25" s="5"/>
      <c r="F25" s="5"/>
      <c r="G25" s="30"/>
    </row>
    <row r="26" spans="1:7" ht="12.75">
      <c r="A26" s="42" t="s">
        <v>18</v>
      </c>
      <c r="B26" s="43"/>
      <c r="C26" s="43"/>
      <c r="D26" s="43"/>
      <c r="E26" s="43"/>
      <c r="F26" s="43"/>
      <c r="G26" s="44"/>
    </row>
    <row r="27" spans="1:7" ht="12.75">
      <c r="A27" s="45"/>
      <c r="B27" s="46"/>
      <c r="C27" s="46"/>
      <c r="D27" s="46"/>
      <c r="E27" s="46"/>
      <c r="F27" s="46"/>
      <c r="G27" s="47"/>
    </row>
    <row r="28" spans="1:7" ht="12.75">
      <c r="A28" s="41" t="s">
        <v>10</v>
      </c>
      <c r="B28" s="40" t="s">
        <v>12</v>
      </c>
      <c r="C28" s="9" t="s">
        <v>9</v>
      </c>
      <c r="D28" s="11">
        <f>SUM(D5:D25)/D30</f>
        <v>54.357142857142854</v>
      </c>
      <c r="E28" s="11">
        <f>SUM(E5:E25)/E30</f>
        <v>52.285714285714285</v>
      </c>
      <c r="F28" s="6"/>
      <c r="G28" s="18"/>
    </row>
    <row r="29" spans="1:7" ht="12.75">
      <c r="A29" s="41"/>
      <c r="B29" s="40"/>
      <c r="C29" s="10" t="s">
        <v>13</v>
      </c>
      <c r="D29" s="11">
        <f>MAX(D5:D25)</f>
        <v>57</v>
      </c>
      <c r="E29" s="11">
        <f>MAX(E5:E25)</f>
        <v>64</v>
      </c>
      <c r="F29" s="16"/>
      <c r="G29" s="17"/>
    </row>
    <row r="30" spans="1:7" ht="12.75">
      <c r="A30" s="41"/>
      <c r="B30" s="40"/>
      <c r="C30" s="13" t="s">
        <v>14</v>
      </c>
      <c r="D30" s="14">
        <f>COUNTIF(D5:D25,"&lt;&gt;")</f>
        <v>7</v>
      </c>
      <c r="E30" s="14">
        <f>COUNTIF(E5:E25,"&lt;&gt;")</f>
        <v>7</v>
      </c>
      <c r="F30" s="18"/>
      <c r="G30" s="17"/>
    </row>
    <row r="31" spans="1:7" ht="12.75">
      <c r="A31" s="41"/>
      <c r="B31" s="39" t="s">
        <v>11</v>
      </c>
      <c r="C31" s="3" t="s">
        <v>4</v>
      </c>
      <c r="D31" s="8" t="s">
        <v>40</v>
      </c>
      <c r="E31" s="8" t="s">
        <v>40</v>
      </c>
      <c r="F31" s="19"/>
      <c r="G31" s="17"/>
    </row>
    <row r="32" spans="1:7" ht="12.75">
      <c r="A32" s="41"/>
      <c r="B32" s="39"/>
      <c r="C32" s="3" t="s">
        <v>5</v>
      </c>
      <c r="D32" s="8" t="s">
        <v>38</v>
      </c>
      <c r="E32" s="8" t="s">
        <v>54</v>
      </c>
      <c r="F32" s="20"/>
      <c r="G32" s="21"/>
    </row>
    <row r="33" spans="1:7" ht="12.75">
      <c r="A33" s="41"/>
      <c r="B33" s="39"/>
      <c r="C33" s="3" t="s">
        <v>6</v>
      </c>
      <c r="D33" s="8" t="s">
        <v>39</v>
      </c>
      <c r="E33" s="8" t="s">
        <v>53</v>
      </c>
      <c r="F33" s="20"/>
      <c r="G33" s="21"/>
    </row>
    <row r="34" spans="1:7" ht="12.75" customHeight="1">
      <c r="A34" s="41"/>
      <c r="B34" s="39"/>
      <c r="C34" s="3" t="s">
        <v>7</v>
      </c>
      <c r="D34" s="8" t="s">
        <v>41</v>
      </c>
      <c r="E34" s="8" t="s">
        <v>54</v>
      </c>
      <c r="F34" s="20"/>
      <c r="G34" s="21"/>
    </row>
    <row r="35" spans="1:7" s="7" customFormat="1" ht="12.75" customHeight="1">
      <c r="A35" s="41"/>
      <c r="B35" s="39"/>
      <c r="C35" s="3" t="s">
        <v>8</v>
      </c>
      <c r="D35" s="8" t="s">
        <v>42</v>
      </c>
      <c r="E35" s="8" t="s">
        <v>42</v>
      </c>
      <c r="F35" s="20"/>
      <c r="G35" s="21"/>
    </row>
    <row r="36" spans="1:7" s="12" customFormat="1" ht="12.75">
      <c r="A36" s="22"/>
      <c r="B36" s="6"/>
      <c r="C36" s="1"/>
      <c r="D36" s="23"/>
      <c r="E36" s="23"/>
      <c r="F36" s="20"/>
      <c r="G36" s="21"/>
    </row>
    <row r="37" spans="1:7" s="15" customFormat="1" ht="12.75">
      <c r="A37" s="6"/>
      <c r="B37" s="6"/>
      <c r="C37" s="1"/>
      <c r="D37" s="1"/>
      <c r="E37" s="1"/>
      <c r="F37"/>
      <c r="G37" s="12"/>
    </row>
    <row r="38" ht="11.25" customHeight="1"/>
    <row r="40" ht="12.75">
      <c r="H40" s="12"/>
    </row>
  </sheetData>
  <mergeCells count="12">
    <mergeCell ref="A1:G1"/>
    <mergeCell ref="A2:E2"/>
    <mergeCell ref="F2:G2"/>
    <mergeCell ref="F3:F4"/>
    <mergeCell ref="B3:B4"/>
    <mergeCell ref="A3:A4"/>
    <mergeCell ref="C3:C4"/>
    <mergeCell ref="D3:E3"/>
    <mergeCell ref="B31:B35"/>
    <mergeCell ref="B28:B30"/>
    <mergeCell ref="A28:A35"/>
    <mergeCell ref="A26:G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4" zoomScaleNormal="94" workbookViewId="0" topLeftCell="A1">
      <selection activeCell="G21" sqref="G21"/>
    </sheetView>
  </sheetViews>
  <sheetFormatPr defaultColWidth="9.140625" defaultRowHeight="12.75"/>
  <cols>
    <col min="2" max="2" width="45.57421875" style="37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2.75">
      <c r="A2" s="64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2.75" customHeight="1">
      <c r="A3" s="69" t="s">
        <v>0</v>
      </c>
      <c r="B3" s="71" t="s">
        <v>1</v>
      </c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24"/>
    </row>
    <row r="4" spans="1:13" ht="12.75">
      <c r="A4" s="70"/>
      <c r="B4" s="72"/>
      <c r="C4" s="67">
        <v>43080</v>
      </c>
      <c r="D4" s="68"/>
      <c r="E4" s="67">
        <f>C4+7</f>
        <v>43087</v>
      </c>
      <c r="F4" s="68"/>
      <c r="G4" s="67">
        <f>E4+7</f>
        <v>43094</v>
      </c>
      <c r="H4" s="68"/>
      <c r="I4" s="67">
        <f>G4+7</f>
        <v>43101</v>
      </c>
      <c r="J4" s="68"/>
      <c r="K4" s="67"/>
      <c r="L4" s="68"/>
      <c r="M4" s="26" t="s">
        <v>21</v>
      </c>
    </row>
    <row r="5" spans="1:13" ht="12.75">
      <c r="A5" s="25"/>
      <c r="B5" s="36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5" t="s">
        <v>32</v>
      </c>
      <c r="C6" s="26">
        <v>3</v>
      </c>
      <c r="D6" s="26">
        <v>3</v>
      </c>
      <c r="E6" s="26"/>
      <c r="F6" s="26">
        <v>2</v>
      </c>
      <c r="G6" s="26"/>
      <c r="H6" s="26"/>
      <c r="I6" s="26"/>
      <c r="J6" s="26"/>
      <c r="K6" s="26"/>
      <c r="L6" s="26"/>
      <c r="M6" s="29">
        <f aca="true" t="shared" si="0" ref="M6:M13">SUM(C6:L6)</f>
        <v>8</v>
      </c>
    </row>
    <row r="7" spans="1:13" ht="12.75">
      <c r="A7" s="29">
        <f aca="true" t="shared" si="1" ref="A7:A13">A6+1</f>
        <v>2</v>
      </c>
      <c r="B7" s="35" t="s">
        <v>31</v>
      </c>
      <c r="C7" s="26">
        <v>2</v>
      </c>
      <c r="D7" s="26"/>
      <c r="E7" s="26">
        <v>2</v>
      </c>
      <c r="F7" s="26"/>
      <c r="G7" s="26"/>
      <c r="H7" s="26"/>
      <c r="I7" s="26"/>
      <c r="J7" s="26"/>
      <c r="K7" s="26"/>
      <c r="L7" s="26"/>
      <c r="M7" s="29">
        <f t="shared" si="0"/>
        <v>4</v>
      </c>
    </row>
    <row r="8" spans="1:13" ht="12.75">
      <c r="A8" s="29">
        <f t="shared" si="1"/>
        <v>3</v>
      </c>
      <c r="B8" s="35" t="s">
        <v>34</v>
      </c>
      <c r="C8" s="26">
        <v>1</v>
      </c>
      <c r="D8" s="26"/>
      <c r="E8" s="26"/>
      <c r="F8" s="26">
        <v>3</v>
      </c>
      <c r="G8" s="26"/>
      <c r="H8" s="26"/>
      <c r="I8" s="26"/>
      <c r="J8" s="26"/>
      <c r="K8" s="26"/>
      <c r="L8" s="26"/>
      <c r="M8" s="29">
        <f t="shared" si="0"/>
        <v>4</v>
      </c>
    </row>
    <row r="9" spans="1:13" ht="12" customHeight="1">
      <c r="A9" s="29">
        <f t="shared" si="1"/>
        <v>4</v>
      </c>
      <c r="B9" s="35" t="s">
        <v>49</v>
      </c>
      <c r="C9" s="26"/>
      <c r="D9" s="26">
        <v>2</v>
      </c>
      <c r="E9" s="26"/>
      <c r="F9" s="26">
        <v>2</v>
      </c>
      <c r="G9" s="26"/>
      <c r="H9" s="26"/>
      <c r="I9" s="26"/>
      <c r="J9" s="26"/>
      <c r="K9" s="26"/>
      <c r="L9" s="26"/>
      <c r="M9" s="29">
        <f t="shared" si="0"/>
        <v>4</v>
      </c>
    </row>
    <row r="10" spans="1:13" ht="12.75">
      <c r="A10" s="29">
        <f t="shared" si="1"/>
        <v>5</v>
      </c>
      <c r="B10" s="33" t="s">
        <v>43</v>
      </c>
      <c r="C10" s="26">
        <v>3</v>
      </c>
      <c r="D10" s="29"/>
      <c r="E10" s="29"/>
      <c r="F10" s="29"/>
      <c r="G10" s="29"/>
      <c r="H10" s="29"/>
      <c r="I10" s="29"/>
      <c r="J10" s="29"/>
      <c r="K10" s="26"/>
      <c r="L10" s="29"/>
      <c r="M10" s="29">
        <f t="shared" si="0"/>
        <v>3</v>
      </c>
    </row>
    <row r="11" spans="1:13" ht="12.75">
      <c r="A11" s="29">
        <f t="shared" si="1"/>
        <v>6</v>
      </c>
      <c r="B11" s="33" t="s">
        <v>35</v>
      </c>
      <c r="C11" s="26"/>
      <c r="D11" s="29"/>
      <c r="E11" s="29">
        <v>3</v>
      </c>
      <c r="F11" s="29"/>
      <c r="G11" s="29"/>
      <c r="H11" s="29"/>
      <c r="I11" s="29"/>
      <c r="J11" s="29"/>
      <c r="K11" s="26"/>
      <c r="L11" s="29"/>
      <c r="M11" s="29">
        <f t="shared" si="0"/>
        <v>3</v>
      </c>
    </row>
    <row r="12" spans="1:13" ht="12.75">
      <c r="A12" s="29">
        <f t="shared" si="1"/>
        <v>7</v>
      </c>
      <c r="B12" s="34" t="s">
        <v>50</v>
      </c>
      <c r="C12" s="29"/>
      <c r="D12" s="29"/>
      <c r="E12" s="29">
        <v>1</v>
      </c>
      <c r="F12" s="29">
        <v>1</v>
      </c>
      <c r="G12" s="29"/>
      <c r="H12" s="29"/>
      <c r="I12" s="29"/>
      <c r="J12" s="29"/>
      <c r="K12" s="29"/>
      <c r="L12" s="29"/>
      <c r="M12" s="29">
        <f t="shared" si="0"/>
        <v>2</v>
      </c>
    </row>
    <row r="13" spans="1:13" ht="12.75">
      <c r="A13" s="29">
        <f t="shared" si="1"/>
        <v>8</v>
      </c>
      <c r="B13" s="34" t="s">
        <v>43</v>
      </c>
      <c r="C13" s="29"/>
      <c r="D13" s="29">
        <v>1</v>
      </c>
      <c r="E13" s="29"/>
      <c r="F13" s="29"/>
      <c r="G13" s="29"/>
      <c r="H13" s="29"/>
      <c r="I13" s="29"/>
      <c r="J13" s="29"/>
      <c r="K13" s="29"/>
      <c r="L13" s="29"/>
      <c r="M13" s="29">
        <f t="shared" si="0"/>
        <v>1</v>
      </c>
    </row>
    <row r="14" spans="1:13" ht="12.75">
      <c r="A14" s="29">
        <v>9</v>
      </c>
      <c r="B14" s="3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9"/>
    </row>
    <row r="15" spans="1:13" ht="12.75">
      <c r="A15" s="29">
        <v>10</v>
      </c>
      <c r="B15" s="3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75">
      <c r="A16" s="29">
        <v>11</v>
      </c>
      <c r="B16" s="33"/>
      <c r="C16" s="26"/>
      <c r="D16" s="29"/>
      <c r="E16" s="29"/>
      <c r="F16" s="29"/>
      <c r="G16" s="29"/>
      <c r="H16" s="29"/>
      <c r="I16" s="29"/>
      <c r="J16" s="29"/>
      <c r="K16" s="26"/>
      <c r="L16" s="29"/>
      <c r="M16" s="29"/>
    </row>
    <row r="17" spans="1:13" ht="12.75">
      <c r="A17" s="29">
        <v>12</v>
      </c>
      <c r="B17" s="33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.75">
      <c r="A18" s="29">
        <v>13</v>
      </c>
      <c r="B18" s="33"/>
      <c r="C18" s="26"/>
      <c r="D18" s="29"/>
      <c r="E18" s="29"/>
      <c r="F18" s="29"/>
      <c r="G18" s="29"/>
      <c r="H18" s="29"/>
      <c r="I18" s="29"/>
      <c r="J18" s="29"/>
      <c r="K18" s="26"/>
      <c r="L18" s="29"/>
      <c r="M18" s="29"/>
    </row>
    <row r="19" spans="1:13" ht="12.75" customHeight="1">
      <c r="A19" s="73" t="s">
        <v>23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2.75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</sheetData>
  <mergeCells count="11">
    <mergeCell ref="A19:M20"/>
    <mergeCell ref="C3:L3"/>
    <mergeCell ref="A1:M1"/>
    <mergeCell ref="A2:M2"/>
    <mergeCell ref="G4:H4"/>
    <mergeCell ref="I4:J4"/>
    <mergeCell ref="K4:L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="85" zoomScaleNormal="85" workbookViewId="0" topLeftCell="A15">
      <selection activeCell="I27" sqref="I27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65" t="s">
        <v>28</v>
      </c>
      <c r="B1" s="65"/>
      <c r="C1" s="65"/>
      <c r="D1" s="65"/>
      <c r="E1" s="65"/>
      <c r="F1" s="65"/>
    </row>
    <row r="2" spans="1:6" ht="12.75">
      <c r="A2" s="94">
        <v>43010</v>
      </c>
      <c r="B2" s="95"/>
      <c r="C2" s="95"/>
      <c r="D2" s="94">
        <v>43010</v>
      </c>
      <c r="E2" s="95"/>
      <c r="F2" s="95"/>
    </row>
    <row r="3" spans="1:6" ht="12.75">
      <c r="A3" s="95" t="s">
        <v>19</v>
      </c>
      <c r="B3" s="95"/>
      <c r="C3" s="95"/>
      <c r="D3" s="95" t="s">
        <v>20</v>
      </c>
      <c r="E3" s="95"/>
      <c r="F3" s="95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3" t="s">
        <v>43</v>
      </c>
      <c r="B5" s="33">
        <v>1993</v>
      </c>
      <c r="C5" s="35">
        <f>ABS(1993-B5)</f>
        <v>0</v>
      </c>
      <c r="D5" s="35" t="s">
        <v>32</v>
      </c>
      <c r="E5" s="35">
        <v>3542</v>
      </c>
      <c r="F5" s="35">
        <f aca="true" t="shared" si="0" ref="F5:F11">ABS(7055-E5)</f>
        <v>3513</v>
      </c>
    </row>
    <row r="6" spans="1:6" ht="12.75">
      <c r="A6" s="35" t="s">
        <v>32</v>
      </c>
      <c r="B6" s="35">
        <v>1993</v>
      </c>
      <c r="C6" s="35">
        <f aca="true" t="shared" si="1" ref="C6:C11">ABS(1993-B6)</f>
        <v>0</v>
      </c>
      <c r="D6" s="35" t="s">
        <v>36</v>
      </c>
      <c r="E6" s="35">
        <v>10750</v>
      </c>
      <c r="F6" s="35">
        <f t="shared" si="0"/>
        <v>3695</v>
      </c>
    </row>
    <row r="7" spans="1:6" ht="12.75">
      <c r="A7" s="35" t="s">
        <v>31</v>
      </c>
      <c r="B7" s="35">
        <v>1994</v>
      </c>
      <c r="C7" s="35">
        <f t="shared" si="1"/>
        <v>1</v>
      </c>
      <c r="D7" s="33" t="s">
        <v>43</v>
      </c>
      <c r="E7" s="35">
        <v>2500</v>
      </c>
      <c r="F7" s="35">
        <f t="shared" si="0"/>
        <v>4555</v>
      </c>
    </row>
    <row r="8" spans="1:6" ht="12.75">
      <c r="A8" s="35" t="s">
        <v>34</v>
      </c>
      <c r="B8" s="35">
        <v>1998</v>
      </c>
      <c r="C8" s="35">
        <f t="shared" si="1"/>
        <v>5</v>
      </c>
      <c r="D8" s="35" t="s">
        <v>31</v>
      </c>
      <c r="E8" s="35">
        <v>1102</v>
      </c>
      <c r="F8" s="35">
        <f t="shared" si="0"/>
        <v>5953</v>
      </c>
    </row>
    <row r="9" spans="1:6" ht="12.75">
      <c r="A9" s="33" t="s">
        <v>44</v>
      </c>
      <c r="B9" s="33">
        <v>2002</v>
      </c>
      <c r="C9" s="35">
        <f t="shared" si="1"/>
        <v>9</v>
      </c>
      <c r="D9" s="35" t="s">
        <v>35</v>
      </c>
      <c r="E9" s="33">
        <v>34</v>
      </c>
      <c r="F9" s="35">
        <f t="shared" si="0"/>
        <v>7021</v>
      </c>
    </row>
    <row r="10" spans="1:6" ht="13.5" customHeight="1">
      <c r="A10" s="35" t="s">
        <v>35</v>
      </c>
      <c r="B10" s="35">
        <v>1958</v>
      </c>
      <c r="C10" s="35">
        <f t="shared" si="1"/>
        <v>35</v>
      </c>
      <c r="D10" s="33" t="s">
        <v>44</v>
      </c>
      <c r="E10" s="35">
        <v>18251</v>
      </c>
      <c r="F10" s="35">
        <f t="shared" si="0"/>
        <v>11196</v>
      </c>
    </row>
    <row r="11" spans="1:6" ht="12.75" customHeight="1">
      <c r="A11" s="35" t="s">
        <v>36</v>
      </c>
      <c r="B11" s="35">
        <v>1932</v>
      </c>
      <c r="C11" s="35">
        <f t="shared" si="1"/>
        <v>61</v>
      </c>
      <c r="D11" s="35" t="s">
        <v>34</v>
      </c>
      <c r="E11" s="35">
        <v>1000000</v>
      </c>
      <c r="F11" s="35">
        <f t="shared" si="0"/>
        <v>992945</v>
      </c>
    </row>
    <row r="12" spans="1:6" ht="12.75" customHeight="1">
      <c r="A12" s="33"/>
      <c r="B12" s="33"/>
      <c r="C12" s="35"/>
      <c r="D12" s="33"/>
      <c r="E12" s="35"/>
      <c r="F12" s="35"/>
    </row>
    <row r="13" spans="1:6" ht="12.75" customHeight="1">
      <c r="A13" s="33"/>
      <c r="B13" s="33"/>
      <c r="C13" s="35"/>
      <c r="D13" s="35"/>
      <c r="E13" s="35"/>
      <c r="F13" s="35"/>
    </row>
    <row r="14" spans="1:6" ht="12.75" customHeight="1">
      <c r="A14" s="35"/>
      <c r="B14" s="35"/>
      <c r="C14" s="35"/>
      <c r="D14" s="33"/>
      <c r="E14" s="35"/>
      <c r="F14" s="35"/>
    </row>
    <row r="15" spans="1:6" ht="12.75" customHeight="1">
      <c r="A15" s="35"/>
      <c r="B15" s="35"/>
      <c r="C15" s="35"/>
      <c r="D15" s="33"/>
      <c r="E15" s="35"/>
      <c r="F15" s="35"/>
    </row>
    <row r="16" spans="1:6" ht="12.75" customHeight="1">
      <c r="A16" s="33"/>
      <c r="B16" s="33"/>
      <c r="C16" s="35"/>
      <c r="D16" s="33"/>
      <c r="E16" s="33"/>
      <c r="F16" s="35"/>
    </row>
    <row r="17" spans="1:6" ht="12.75" customHeight="1">
      <c r="A17" s="35"/>
      <c r="B17" s="35"/>
      <c r="C17" s="35"/>
      <c r="D17" s="33"/>
      <c r="E17" s="35"/>
      <c r="F17" s="35"/>
    </row>
    <row r="18" spans="1:6" ht="12.75" customHeight="1">
      <c r="A18" s="33"/>
      <c r="B18" s="33"/>
      <c r="C18" s="35"/>
      <c r="D18" s="35"/>
      <c r="E18" s="35"/>
      <c r="F18" s="35"/>
    </row>
    <row r="19" spans="1:6" ht="12.75" customHeight="1">
      <c r="A19" s="33"/>
      <c r="B19" s="33"/>
      <c r="C19" s="35"/>
      <c r="D19" s="33"/>
      <c r="E19" s="35"/>
      <c r="F19" s="35"/>
    </row>
    <row r="20" spans="1:6" ht="12.75" customHeight="1">
      <c r="A20" s="33"/>
      <c r="B20" s="33"/>
      <c r="C20" s="35"/>
      <c r="D20" s="35"/>
      <c r="E20" s="35"/>
      <c r="F20" s="35"/>
    </row>
    <row r="21" spans="1:6" ht="12.75" customHeight="1">
      <c r="A21" s="33"/>
      <c r="B21" s="33"/>
      <c r="C21" s="35"/>
      <c r="D21" s="33"/>
      <c r="E21" s="35"/>
      <c r="F21" s="35"/>
    </row>
    <row r="22" spans="1:6" ht="12.75" customHeight="1">
      <c r="A22" s="79" t="s">
        <v>27</v>
      </c>
      <c r="B22" s="80"/>
      <c r="C22" s="80"/>
      <c r="D22" s="80"/>
      <c r="E22" s="80"/>
      <c r="F22" s="81"/>
    </row>
    <row r="23" spans="1:6" ht="12.75">
      <c r="A23" s="82" t="s">
        <v>29</v>
      </c>
      <c r="B23" s="83"/>
      <c r="C23" s="84"/>
      <c r="D23" s="82" t="s">
        <v>30</v>
      </c>
      <c r="E23" s="83"/>
      <c r="F23" s="84"/>
    </row>
    <row r="24" spans="1:6" ht="12.75">
      <c r="A24" s="85"/>
      <c r="B24" s="86"/>
      <c r="C24" s="87"/>
      <c r="D24" s="85"/>
      <c r="E24" s="86"/>
      <c r="F24" s="87"/>
    </row>
    <row r="25" spans="1:6" ht="12.75">
      <c r="A25" s="82" t="s">
        <v>46</v>
      </c>
      <c r="B25" s="83"/>
      <c r="C25" s="84"/>
      <c r="D25" s="88" t="s">
        <v>45</v>
      </c>
      <c r="E25" s="89"/>
      <c r="F25" s="90"/>
    </row>
    <row r="26" spans="1:6" ht="12.75">
      <c r="A26" s="85"/>
      <c r="B26" s="86"/>
      <c r="C26" s="87"/>
      <c r="D26" s="91"/>
      <c r="E26" s="92"/>
      <c r="F26" s="93"/>
    </row>
    <row r="27" spans="1:6" ht="12.75">
      <c r="A27" s="94">
        <v>43010</v>
      </c>
      <c r="B27" s="95"/>
      <c r="C27" s="95"/>
      <c r="D27" s="94">
        <v>43010</v>
      </c>
      <c r="E27" s="95"/>
      <c r="F27" s="95"/>
    </row>
    <row r="28" spans="1:6" ht="12.75">
      <c r="A28" s="95" t="s">
        <v>19</v>
      </c>
      <c r="B28" s="95"/>
      <c r="C28" s="95"/>
      <c r="D28" s="95" t="s">
        <v>20</v>
      </c>
      <c r="E28" s="95"/>
      <c r="F28" s="95"/>
    </row>
    <row r="29" spans="1:6" ht="12.75">
      <c r="A29" s="3" t="s">
        <v>1</v>
      </c>
      <c r="B29" s="3" t="s">
        <v>25</v>
      </c>
      <c r="C29" s="3" t="s">
        <v>26</v>
      </c>
      <c r="D29" s="3" t="s">
        <v>1</v>
      </c>
      <c r="E29" s="3" t="s">
        <v>25</v>
      </c>
      <c r="F29" s="3" t="s">
        <v>26</v>
      </c>
    </row>
    <row r="30" spans="1:6" ht="12.75">
      <c r="A30" s="35" t="s">
        <v>35</v>
      </c>
      <c r="B30" s="35">
        <v>42000</v>
      </c>
      <c r="C30" s="35">
        <f aca="true" t="shared" si="2" ref="C30:C36">ABS(39000-B30)</f>
        <v>3000</v>
      </c>
      <c r="D30" s="35" t="s">
        <v>34</v>
      </c>
      <c r="E30" s="35">
        <v>39</v>
      </c>
      <c r="F30" s="35">
        <f aca="true" t="shared" si="3" ref="F30:F36">ABS(38-E30)</f>
        <v>1</v>
      </c>
    </row>
    <row r="31" spans="1:6" ht="12.75">
      <c r="A31" s="35" t="s">
        <v>31</v>
      </c>
      <c r="B31" s="35">
        <v>34595</v>
      </c>
      <c r="C31" s="35">
        <f t="shared" si="2"/>
        <v>4405</v>
      </c>
      <c r="D31" s="35" t="s">
        <v>32</v>
      </c>
      <c r="E31" s="35">
        <v>36</v>
      </c>
      <c r="F31" s="35">
        <f t="shared" si="3"/>
        <v>2</v>
      </c>
    </row>
    <row r="32" spans="1:6" ht="12.75">
      <c r="A32" s="33" t="s">
        <v>47</v>
      </c>
      <c r="B32" s="33">
        <v>8000</v>
      </c>
      <c r="C32" s="35">
        <f t="shared" si="2"/>
        <v>31000</v>
      </c>
      <c r="D32" s="35" t="s">
        <v>36</v>
      </c>
      <c r="E32" s="35">
        <v>40</v>
      </c>
      <c r="F32" s="35">
        <f t="shared" si="3"/>
        <v>2</v>
      </c>
    </row>
    <row r="33" spans="1:6" ht="12.75">
      <c r="A33" s="35" t="s">
        <v>32</v>
      </c>
      <c r="B33" s="35">
        <v>2400</v>
      </c>
      <c r="C33" s="35">
        <f t="shared" si="2"/>
        <v>36600</v>
      </c>
      <c r="D33" s="33" t="s">
        <v>47</v>
      </c>
      <c r="E33" s="35">
        <v>25</v>
      </c>
      <c r="F33" s="35">
        <f t="shared" si="3"/>
        <v>13</v>
      </c>
    </row>
    <row r="34" spans="1:6" ht="12.75">
      <c r="A34" s="33" t="s">
        <v>48</v>
      </c>
      <c r="B34" s="33">
        <v>1026</v>
      </c>
      <c r="C34" s="35">
        <f t="shared" si="2"/>
        <v>37974</v>
      </c>
      <c r="D34" s="33" t="s">
        <v>48</v>
      </c>
      <c r="E34" s="33">
        <v>17</v>
      </c>
      <c r="F34" s="35">
        <f t="shared" si="3"/>
        <v>21</v>
      </c>
    </row>
    <row r="35" spans="1:6" ht="12.75">
      <c r="A35" s="35" t="s">
        <v>36</v>
      </c>
      <c r="B35" s="35">
        <v>14</v>
      </c>
      <c r="C35" s="35">
        <f t="shared" si="2"/>
        <v>38986</v>
      </c>
      <c r="D35" s="35" t="s">
        <v>35</v>
      </c>
      <c r="E35" s="35">
        <v>14</v>
      </c>
      <c r="F35" s="35">
        <f t="shared" si="3"/>
        <v>24</v>
      </c>
    </row>
    <row r="36" spans="1:6" ht="12.75">
      <c r="A36" s="35" t="s">
        <v>34</v>
      </c>
      <c r="B36" s="35">
        <v>400000</v>
      </c>
      <c r="C36" s="35">
        <f t="shared" si="2"/>
        <v>361000</v>
      </c>
      <c r="D36" s="35" t="s">
        <v>31</v>
      </c>
      <c r="E36" s="35">
        <v>12</v>
      </c>
      <c r="F36" s="35">
        <f t="shared" si="3"/>
        <v>26</v>
      </c>
    </row>
    <row r="37" spans="1:6" ht="12.75">
      <c r="A37" s="33"/>
      <c r="B37" s="33"/>
      <c r="C37" s="35"/>
      <c r="D37" s="33"/>
      <c r="E37" s="35"/>
      <c r="F37" s="35"/>
    </row>
    <row r="38" spans="1:6" ht="12.75">
      <c r="A38" s="33"/>
      <c r="B38" s="33"/>
      <c r="C38" s="35"/>
      <c r="D38" s="35"/>
      <c r="E38" s="35"/>
      <c r="F38" s="35"/>
    </row>
    <row r="39" spans="1:6" ht="12.75">
      <c r="A39" s="35"/>
      <c r="B39" s="35"/>
      <c r="C39" s="35"/>
      <c r="D39" s="33"/>
      <c r="E39" s="35"/>
      <c r="F39" s="35"/>
    </row>
    <row r="40" spans="1:6" ht="12.75">
      <c r="A40" s="35"/>
      <c r="B40" s="35"/>
      <c r="C40" s="35"/>
      <c r="D40" s="33"/>
      <c r="E40" s="35"/>
      <c r="F40" s="35"/>
    </row>
    <row r="41" spans="1:6" ht="12.75">
      <c r="A41" s="33"/>
      <c r="B41" s="33"/>
      <c r="C41" s="35"/>
      <c r="D41" s="33"/>
      <c r="E41" s="33"/>
      <c r="F41" s="35"/>
    </row>
    <row r="42" spans="1:6" ht="12.75">
      <c r="A42" s="35"/>
      <c r="B42" s="35"/>
      <c r="C42" s="35"/>
      <c r="D42" s="33"/>
      <c r="E42" s="35"/>
      <c r="F42" s="35"/>
    </row>
    <row r="43" spans="1:6" ht="12.75">
      <c r="A43" s="33"/>
      <c r="B43" s="33"/>
      <c r="C43" s="35"/>
      <c r="D43" s="35"/>
      <c r="E43" s="35"/>
      <c r="F43" s="35"/>
    </row>
    <row r="44" spans="1:6" ht="12.75">
      <c r="A44" s="33"/>
      <c r="B44" s="33"/>
      <c r="C44" s="35"/>
      <c r="D44" s="33"/>
      <c r="E44" s="35"/>
      <c r="F44" s="35"/>
    </row>
    <row r="45" spans="1:6" ht="12.75">
      <c r="A45" s="33"/>
      <c r="B45" s="33"/>
      <c r="C45" s="35"/>
      <c r="D45" s="35"/>
      <c r="E45" s="35"/>
      <c r="F45" s="35"/>
    </row>
    <row r="46" spans="1:6" ht="12.75">
      <c r="A46" s="33"/>
      <c r="B46" s="33"/>
      <c r="C46" s="35"/>
      <c r="D46" s="33"/>
      <c r="E46" s="35"/>
      <c r="F46" s="35"/>
    </row>
    <row r="47" spans="1:6" ht="12.75">
      <c r="A47" s="79" t="s">
        <v>27</v>
      </c>
      <c r="B47" s="80"/>
      <c r="C47" s="80"/>
      <c r="D47" s="80"/>
      <c r="E47" s="80"/>
      <c r="F47" s="81"/>
    </row>
    <row r="48" spans="1:6" ht="12.75">
      <c r="A48" s="82" t="s">
        <v>29</v>
      </c>
      <c r="B48" s="83"/>
      <c r="C48" s="84"/>
      <c r="D48" s="82" t="s">
        <v>30</v>
      </c>
      <c r="E48" s="83"/>
      <c r="F48" s="84"/>
    </row>
    <row r="49" spans="1:6" ht="12.75">
      <c r="A49" s="85"/>
      <c r="B49" s="86"/>
      <c r="C49" s="87"/>
      <c r="D49" s="85"/>
      <c r="E49" s="86"/>
      <c r="F49" s="87"/>
    </row>
    <row r="50" spans="1:6" ht="12.75">
      <c r="A50" s="82" t="s">
        <v>52</v>
      </c>
      <c r="B50" s="83"/>
      <c r="C50" s="84"/>
      <c r="D50" s="88" t="s">
        <v>51</v>
      </c>
      <c r="E50" s="89"/>
      <c r="F50" s="90"/>
    </row>
    <row r="51" spans="1:6" ht="12.75">
      <c r="A51" s="85"/>
      <c r="B51" s="86"/>
      <c r="C51" s="87"/>
      <c r="D51" s="91"/>
      <c r="E51" s="92"/>
      <c r="F51" s="93"/>
    </row>
  </sheetData>
  <mergeCells count="19"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  <mergeCell ref="A27:C27"/>
    <mergeCell ref="D27:F27"/>
    <mergeCell ref="A28:C28"/>
    <mergeCell ref="D28:F28"/>
    <mergeCell ref="A47:F47"/>
    <mergeCell ref="A48:C49"/>
    <mergeCell ref="D48:F49"/>
    <mergeCell ref="A50:C51"/>
    <mergeCell ref="D50:F5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2017-12-21T23:12:18Z</dcterms:modified>
  <cp:category/>
  <cp:version/>
  <cp:contentType/>
  <cp:contentStatus/>
</cp:coreProperties>
</file>