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<sst xmlns="http://schemas.openxmlformats.org/spreadsheetml/2006/main" count="173" uniqueCount="73">
  <si>
    <t>League Position</t>
  </si>
  <si>
    <t>Team Name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</si>
  <si>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</si>
  <si>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</si>
  <si>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</si>
  <si>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</si>
  <si>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</si>
  <si>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</si>
  <si>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</si>
  <si>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</si>
  <si>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</si>
  <si>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</si>
  <si>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</si>
  <si>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</si>
  <si>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</si>
  <si>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</si>
  <si>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</si>
  <si>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</si>
  <si>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</si>
  <si>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</si>
  <si>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</si>
  <si>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</si>
  <si>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</si>
  <si>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</si>
  <si>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</si>
  <si>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</si>
  <si>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</si>
  <si>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</si>
  <si>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</si>
  <si>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</si>
  <si>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</si>
  <si>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PICK N MIX</t>
  </si>
  <si>
    <t>Rutland &amp; Derby - Leicester City Centre - Monday Night League Cup</t>
  </si>
  <si>
    <t>THE ALLSORTS</t>
  </si>
  <si>
    <t>JIMMY NAILED IT</t>
  </si>
  <si>
    <t>MUSIC INTROS</t>
  </si>
  <si>
    <t>GENERAL KNOWLEDGE</t>
  </si>
  <si>
    <t>PSWS</t>
  </si>
  <si>
    <t>F&amp;D S&amp;L TV&amp;FIL,M</t>
  </si>
  <si>
    <t>S&amp;N H&amp;G A&amp;L</t>
  </si>
  <si>
    <t>MURDER DUCKS</t>
  </si>
  <si>
    <t>The Rutland &amp; Derby - Monday Night Quiz - Quiz League #61</t>
  </si>
  <si>
    <t>THE ALLSORTS 14</t>
  </si>
  <si>
    <t>TEQUILA MOCKINGBIRD 3</t>
  </si>
  <si>
    <t>THE MURDER DUCKS</t>
  </si>
  <si>
    <t>PICKLE POSITIVES</t>
  </si>
  <si>
    <t>PSW'S</t>
  </si>
  <si>
    <t>JIMMY NAILED</t>
  </si>
  <si>
    <t>RAT EOUR QUAILS</t>
  </si>
  <si>
    <t>RATE OUR QUAILS</t>
  </si>
  <si>
    <t>TEQUILA MOCKING BIRD</t>
  </si>
  <si>
    <t>TRQUILA MOCKINGBIRD</t>
  </si>
  <si>
    <t>TEQUILA MOCKINGBIRD</t>
  </si>
  <si>
    <t>RATE OUT QUAILS</t>
  </si>
  <si>
    <t>NAME THE FILM/TV SHOW</t>
  </si>
  <si>
    <t>GUMMY BEARS</t>
  </si>
  <si>
    <t>WEASELS</t>
  </si>
  <si>
    <t>psw 14</t>
  </si>
  <si>
    <t>jimmy nailed it 11</t>
  </si>
  <si>
    <t>DINGBATS</t>
  </si>
  <si>
    <t>Week Number: #2</t>
  </si>
  <si>
    <t>the defenstrators</t>
  </si>
  <si>
    <t>FLORENCE NIGHTENGALES</t>
  </si>
  <si>
    <t>LRWG</t>
  </si>
  <si>
    <t>FAMILY QUICHE</t>
  </si>
  <si>
    <t>INDIANA JONES AND THE QUIZ</t>
  </si>
  <si>
    <t xml:space="preserve">MONKEYS </t>
  </si>
  <si>
    <t>FAMILY QUICHE 2</t>
  </si>
  <si>
    <t>THE ALLSORTS 8</t>
  </si>
  <si>
    <t>THE DEFENSTRATORS</t>
  </si>
  <si>
    <t>THE DEFENSTATORS</t>
  </si>
  <si>
    <t>MONKEYS</t>
  </si>
  <si>
    <t>TOP 5'S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</si>
</sst>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72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3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" fontId="8" fillId="0" borderId="11" xfId="0" applyNumberFormat="1" applyFont="1" applyBorder="1" applyAlignment="1">
      <alignment horizontal="center" vertical="center"/>
    </xf>
    <xf numFmtId="16" fontId="8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workbookViewId="0" topLeftCell="A1">
      <selection activeCell="D3" sqref="D3:H3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5" width="14.140625" style="1" bestFit="1" customWidth="1"/>
    <col min="6" max="6" width="10.8515625" style="1" bestFit="1" customWidth="1"/>
    <col min="7" max="8" width="12.28125" style="1" customWidth="1"/>
    <col min="9" max="9" width="10.8515625" style="0" bestFit="1" customWidth="1"/>
    <col min="10" max="10" width="13.140625" style="12" bestFit="1" customWidth="1"/>
  </cols>
  <sheetData>
    <row r="1" spans="1:10" ht="12.75">
      <c r="A1" s="46" t="s">
        <v>41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ht="12.75">
      <c r="A2" s="49" t="s">
        <v>16</v>
      </c>
      <c r="B2" s="50"/>
      <c r="C2" s="50"/>
      <c r="D2" s="50"/>
      <c r="E2" s="50"/>
      <c r="F2" s="50"/>
      <c r="G2" s="50"/>
      <c r="H2" s="38">
        <v>3</v>
      </c>
      <c r="I2" s="51"/>
      <c r="J2" s="52"/>
    </row>
    <row r="3" spans="1:10" ht="12.75" customHeight="1">
      <c r="A3" s="53" t="s">
        <v>0</v>
      </c>
      <c r="B3" s="55" t="s">
        <v>1</v>
      </c>
      <c r="C3" s="53" t="s">
        <v>17</v>
      </c>
      <c r="D3" s="57" t="s">
        <v>24</v>
      </c>
      <c r="E3" s="58"/>
      <c r="F3" s="58"/>
      <c r="G3" s="58"/>
      <c r="H3" s="59"/>
      <c r="I3" s="53" t="s">
        <v>3</v>
      </c>
      <c r="J3" s="11" t="s">
        <v>14</v>
      </c>
    </row>
    <row r="4" spans="1:10" ht="12.75">
      <c r="A4" s="54"/>
      <c r="B4" s="56"/>
      <c r="C4" s="54"/>
      <c r="D4" s="2">
        <v>43283</v>
      </c>
      <c r="E4" s="2">
        <f>D4+7</f>
        <v>43290</v>
      </c>
      <c r="F4" s="2">
        <f>E4+7</f>
        <v>43297</v>
      </c>
      <c r="G4" s="2">
        <f>F4+7</f>
        <v>43304</v>
      </c>
      <c r="H4" s="2">
        <f>G4+7</f>
        <v>43311</v>
      </c>
      <c r="I4" s="54"/>
      <c r="J4" s="11" t="s">
        <v>15</v>
      </c>
    </row>
    <row r="5" spans="1:10" s="32" customFormat="1" ht="12.75" customHeight="1">
      <c r="A5" s="33">
        <v>1</v>
      </c>
      <c r="B5" s="35" t="s">
        <v>33</v>
      </c>
      <c r="C5" s="5">
        <v>3</v>
      </c>
      <c r="D5" s="5">
        <v>57.5</v>
      </c>
      <c r="E5" s="5">
        <v>54.5</v>
      </c>
      <c r="F5" s="41"/>
      <c r="G5" s="5">
        <v>51.5</v>
      </c>
      <c r="H5" s="5"/>
      <c r="I5" s="5">
        <f>SUM(D5:H5)</f>
        <v>163.5</v>
      </c>
      <c r="J5" s="31">
        <f aca="true" t="shared" si="0" ref="J5:J11">I5/C5</f>
        <v>54.5</v>
      </c>
    </row>
    <row r="6" spans="1:10" s="32" customFormat="1" ht="12.75">
      <c r="A6" s="33">
        <f aca="true" t="shared" si="1" ref="A6:A16">A5+1</f>
        <v>2</v>
      </c>
      <c r="B6" s="35" t="s">
        <v>40</v>
      </c>
      <c r="C6" s="5">
        <v>3</v>
      </c>
      <c r="D6" s="5">
        <v>57</v>
      </c>
      <c r="E6" s="5">
        <v>53</v>
      </c>
      <c r="F6" s="41"/>
      <c r="G6" s="5">
        <v>47.5</v>
      </c>
      <c r="H6" s="5"/>
      <c r="I6" s="5">
        <f>SUM(D6:H6)</f>
        <v>157.5</v>
      </c>
      <c r="J6" s="31">
        <f t="shared" si="0"/>
        <v>52.5</v>
      </c>
    </row>
    <row r="7" spans="1:10" s="32" customFormat="1" ht="12.75">
      <c r="A7" s="33">
        <f t="shared" si="1"/>
        <v>3</v>
      </c>
      <c r="B7" s="35" t="s">
        <v>31</v>
      </c>
      <c r="C7" s="5">
        <v>3</v>
      </c>
      <c r="D7" s="5">
        <v>53.5</v>
      </c>
      <c r="E7" s="5">
        <v>56</v>
      </c>
      <c r="F7" s="41"/>
      <c r="G7" s="5">
        <v>45.5</v>
      </c>
      <c r="H7" s="5"/>
      <c r="I7" s="5">
        <f>SUM(D7:H7)</f>
        <v>155</v>
      </c>
      <c r="J7" s="31">
        <f t="shared" si="0"/>
        <v>51.666666666666664</v>
      </c>
    </row>
    <row r="8" spans="1:10" s="32" customFormat="1" ht="12" customHeight="1">
      <c r="A8" s="33">
        <f t="shared" si="1"/>
        <v>4</v>
      </c>
      <c r="B8" s="35" t="s">
        <v>34</v>
      </c>
      <c r="C8" s="5">
        <v>3</v>
      </c>
      <c r="D8" s="5">
        <v>44</v>
      </c>
      <c r="E8" s="5">
        <v>50.5</v>
      </c>
      <c r="F8" s="41"/>
      <c r="G8" s="5">
        <v>50</v>
      </c>
      <c r="H8" s="5"/>
      <c r="I8" s="5">
        <f>SUM(D8:H8)</f>
        <v>144.5</v>
      </c>
      <c r="J8" s="31">
        <f t="shared" si="0"/>
        <v>48.166666666666664</v>
      </c>
    </row>
    <row r="9" spans="1:10" s="32" customFormat="1" ht="12.75">
      <c r="A9" s="33">
        <f t="shared" si="1"/>
        <v>5</v>
      </c>
      <c r="B9" s="34" t="s">
        <v>37</v>
      </c>
      <c r="C9" s="5">
        <v>3</v>
      </c>
      <c r="D9" s="5">
        <v>50.5</v>
      </c>
      <c r="E9" s="5">
        <v>54</v>
      </c>
      <c r="F9" s="41"/>
      <c r="G9" s="5">
        <v>34.5</v>
      </c>
      <c r="H9" s="5"/>
      <c r="I9" s="5">
        <f>SUM(D9:H9)</f>
        <v>139</v>
      </c>
      <c r="J9" s="31">
        <f t="shared" si="0"/>
        <v>46.333333333333336</v>
      </c>
    </row>
    <row r="10" spans="1:10" s="32" customFormat="1" ht="12.75">
      <c r="A10" s="33">
        <f t="shared" si="1"/>
        <v>6</v>
      </c>
      <c r="B10" s="34" t="s">
        <v>45</v>
      </c>
      <c r="C10" s="5">
        <v>1</v>
      </c>
      <c r="D10" s="5">
        <v>56</v>
      </c>
      <c r="E10" s="5"/>
      <c r="F10" s="41"/>
      <c r="G10" s="5"/>
      <c r="H10" s="5"/>
      <c r="I10" s="5">
        <f>SUM(D10:H10)</f>
        <v>56</v>
      </c>
      <c r="J10" s="31">
        <f t="shared" si="0"/>
        <v>56</v>
      </c>
    </row>
    <row r="11" spans="1:10" s="32" customFormat="1" ht="12.75">
      <c r="A11" s="33">
        <f t="shared" si="1"/>
        <v>7</v>
      </c>
      <c r="B11" s="34" t="s">
        <v>56</v>
      </c>
      <c r="C11" s="5">
        <v>1</v>
      </c>
      <c r="D11" s="5"/>
      <c r="E11" s="5">
        <v>48.5</v>
      </c>
      <c r="F11" s="41"/>
      <c r="G11" s="5"/>
      <c r="H11" s="5"/>
      <c r="I11" s="5">
        <f>SUM(D11:H11)</f>
        <v>48.5</v>
      </c>
      <c r="J11" s="31">
        <f t="shared" si="0"/>
        <v>48.5</v>
      </c>
    </row>
    <row r="12" spans="1:10" s="32" customFormat="1" ht="12.75">
      <c r="A12" s="33">
        <f t="shared" si="1"/>
        <v>8</v>
      </c>
      <c r="B12" s="35" t="s">
        <v>63</v>
      </c>
      <c r="C12" s="5">
        <v>1</v>
      </c>
      <c r="D12" s="5"/>
      <c r="E12" s="5"/>
      <c r="F12" s="41"/>
      <c r="G12" s="5">
        <v>41.5</v>
      </c>
      <c r="H12" s="5"/>
      <c r="I12" s="5">
        <f>SUM(D12:H12)</f>
        <v>41.5</v>
      </c>
      <c r="J12" s="31">
        <f>I12/C12</f>
        <v>41.5</v>
      </c>
    </row>
    <row r="13" spans="1:10" s="32" customFormat="1" ht="13.5" customHeight="1">
      <c r="A13" s="33">
        <f t="shared" si="1"/>
        <v>9</v>
      </c>
      <c r="B13" s="35" t="s">
        <v>53</v>
      </c>
      <c r="C13" s="5">
        <v>1</v>
      </c>
      <c r="D13" s="5">
        <v>40</v>
      </c>
      <c r="E13" s="5"/>
      <c r="F13" s="41"/>
      <c r="G13" s="5"/>
      <c r="H13" s="5"/>
      <c r="I13" s="5">
        <f>SUM(D13:H13)</f>
        <v>40</v>
      </c>
      <c r="J13" s="31">
        <f>I13/C13</f>
        <v>40</v>
      </c>
    </row>
    <row r="14" spans="1:10" s="32" customFormat="1" ht="12.75">
      <c r="A14" s="33">
        <f t="shared" si="1"/>
        <v>10</v>
      </c>
      <c r="B14" s="40" t="s">
        <v>62</v>
      </c>
      <c r="C14" s="5">
        <v>1</v>
      </c>
      <c r="D14" s="5"/>
      <c r="E14" s="5"/>
      <c r="F14" s="41"/>
      <c r="G14" s="5">
        <v>38</v>
      </c>
      <c r="H14" s="5"/>
      <c r="I14" s="5">
        <f>SUM(D14:H14)</f>
        <v>38</v>
      </c>
      <c r="J14" s="31">
        <f>I14/C14</f>
        <v>38</v>
      </c>
    </row>
    <row r="15" spans="1:10" ht="12.75">
      <c r="A15" s="4">
        <f t="shared" si="1"/>
        <v>11</v>
      </c>
      <c r="B15" s="35" t="s">
        <v>70</v>
      </c>
      <c r="C15" s="5">
        <v>1</v>
      </c>
      <c r="D15" s="5"/>
      <c r="E15" s="5"/>
      <c r="F15" s="41"/>
      <c r="G15" s="5">
        <v>35</v>
      </c>
      <c r="H15" s="5"/>
      <c r="I15" s="5">
        <f>SUM(D15:H15)</f>
        <v>35</v>
      </c>
      <c r="J15" s="31">
        <f aca="true" t="shared" si="2" ref="J15:J20">I15/C15</f>
        <v>35</v>
      </c>
    </row>
    <row r="16" spans="1:10" ht="12.75">
      <c r="A16" s="4">
        <f t="shared" si="1"/>
        <v>12</v>
      </c>
      <c r="B16" s="34" t="s">
        <v>65</v>
      </c>
      <c r="C16" s="5">
        <v>1</v>
      </c>
      <c r="D16" s="5"/>
      <c r="E16" s="5"/>
      <c r="F16" s="41"/>
      <c r="G16" s="5">
        <v>31</v>
      </c>
      <c r="H16" s="5"/>
      <c r="I16" s="5">
        <f>SUM(D16:H16)</f>
        <v>31</v>
      </c>
      <c r="J16" s="31">
        <f t="shared" si="2"/>
        <v>31</v>
      </c>
    </row>
    <row r="17" spans="1:10" ht="12.75">
      <c r="A17" s="4">
        <v>13</v>
      </c>
      <c r="B17" s="35" t="s">
        <v>52</v>
      </c>
      <c r="C17" s="5">
        <v>1</v>
      </c>
      <c r="D17" s="5">
        <v>25</v>
      </c>
      <c r="E17" s="5"/>
      <c r="F17" s="41"/>
      <c r="G17" s="5"/>
      <c r="H17" s="5"/>
      <c r="I17" s="5">
        <f>SUM(D17:H17)</f>
        <v>25</v>
      </c>
      <c r="J17" s="31">
        <f t="shared" si="2"/>
        <v>25</v>
      </c>
    </row>
    <row r="18" spans="1:10" ht="12.75">
      <c r="A18" s="4">
        <v>14</v>
      </c>
      <c r="B18" s="35" t="s">
        <v>64</v>
      </c>
      <c r="C18" s="5">
        <v>1</v>
      </c>
      <c r="D18" s="5"/>
      <c r="E18" s="5"/>
      <c r="F18" s="41"/>
      <c r="G18" s="5">
        <v>23</v>
      </c>
      <c r="H18" s="5"/>
      <c r="I18" s="5">
        <f>SUM(D18:H18)</f>
        <v>23</v>
      </c>
      <c r="J18" s="31">
        <f t="shared" si="2"/>
        <v>23</v>
      </c>
    </row>
    <row r="19" spans="1:10" ht="12.75">
      <c r="A19" s="4">
        <v>15</v>
      </c>
      <c r="B19" s="34" t="s">
        <v>55</v>
      </c>
      <c r="C19" s="5">
        <v>1</v>
      </c>
      <c r="D19" s="5"/>
      <c r="E19" s="5">
        <v>22.5</v>
      </c>
      <c r="F19" s="41"/>
      <c r="G19" s="5"/>
      <c r="H19" s="5"/>
      <c r="I19" s="5">
        <f>SUM(D19:H19)</f>
        <v>22.5</v>
      </c>
      <c r="J19" s="31">
        <f t="shared" si="2"/>
        <v>22.5</v>
      </c>
    </row>
    <row r="20" spans="1:10" ht="12.75">
      <c r="A20" s="4">
        <v>16</v>
      </c>
      <c r="B20" s="40" t="s">
        <v>71</v>
      </c>
      <c r="C20" s="5">
        <v>1</v>
      </c>
      <c r="D20" s="5"/>
      <c r="E20" s="5"/>
      <c r="F20" s="41"/>
      <c r="G20" s="5">
        <v>21</v>
      </c>
      <c r="H20" s="5"/>
      <c r="I20" s="5">
        <f>SUM(D20:H20)</f>
        <v>21</v>
      </c>
      <c r="J20" s="31">
        <f t="shared" si="2"/>
        <v>21</v>
      </c>
    </row>
    <row r="21" spans="1:10" ht="12.75">
      <c r="A21" s="4">
        <v>17</v>
      </c>
      <c r="B21" s="35"/>
      <c r="C21" s="5"/>
      <c r="D21" s="5"/>
      <c r="E21" s="5"/>
      <c r="F21" s="41"/>
      <c r="G21" s="5"/>
      <c r="H21" s="5"/>
      <c r="I21" s="5"/>
      <c r="J21" s="31"/>
    </row>
    <row r="22" spans="1:10" ht="12.75">
      <c r="A22" s="4">
        <v>18</v>
      </c>
      <c r="B22" s="40"/>
      <c r="C22" s="5"/>
      <c r="D22" s="5"/>
      <c r="E22" s="5"/>
      <c r="F22" s="41"/>
      <c r="G22" s="5"/>
      <c r="H22" s="5"/>
      <c r="I22" s="5"/>
      <c r="J22" s="31"/>
    </row>
    <row r="23" spans="1:10" ht="12.75">
      <c r="A23" s="4">
        <v>19</v>
      </c>
      <c r="B23" s="34"/>
      <c r="C23" s="5"/>
      <c r="D23" s="5"/>
      <c r="E23" s="5"/>
      <c r="F23" s="41"/>
      <c r="G23" s="5"/>
      <c r="H23" s="5"/>
      <c r="I23" s="5"/>
      <c r="J23" s="31"/>
    </row>
    <row r="24" spans="1:10" ht="12.75">
      <c r="A24" s="4">
        <v>20</v>
      </c>
      <c r="B24" s="34"/>
      <c r="C24" s="5"/>
      <c r="D24" s="5"/>
      <c r="E24" s="5"/>
      <c r="F24" s="41"/>
      <c r="G24" s="5"/>
      <c r="H24" s="5"/>
      <c r="I24" s="5"/>
      <c r="J24" s="31"/>
    </row>
    <row r="25" spans="1:10" ht="12.75">
      <c r="A25" s="4">
        <v>21</v>
      </c>
      <c r="B25" s="40"/>
      <c r="C25" s="5"/>
      <c r="D25" s="5"/>
      <c r="E25" s="5"/>
      <c r="F25" s="41"/>
      <c r="G25" s="5"/>
      <c r="H25" s="5"/>
      <c r="I25" s="5"/>
      <c r="J25" s="31"/>
    </row>
    <row r="26" spans="1:10" ht="12.75">
      <c r="A26" s="63" t="s">
        <v>18</v>
      </c>
      <c r="B26" s="64"/>
      <c r="C26" s="64"/>
      <c r="D26" s="64"/>
      <c r="E26" s="64"/>
      <c r="F26" s="64"/>
      <c r="G26" s="64"/>
      <c r="H26" s="64"/>
      <c r="I26" s="64"/>
      <c r="J26" s="65"/>
    </row>
    <row r="27" spans="1:10" ht="12.75">
      <c r="A27" s="66"/>
      <c r="B27" s="67"/>
      <c r="C27" s="67"/>
      <c r="D27" s="67"/>
      <c r="E27" s="67"/>
      <c r="F27" s="67"/>
      <c r="G27" s="67"/>
      <c r="H27" s="67"/>
      <c r="I27" s="67"/>
      <c r="J27" s="68"/>
    </row>
    <row r="28" spans="1:10" ht="12.75">
      <c r="A28" s="62" t="s">
        <v>10</v>
      </c>
      <c r="B28" s="61" t="s">
        <v>12</v>
      </c>
      <c r="C28" s="9" t="s">
        <v>9</v>
      </c>
      <c r="D28" s="11">
        <f>SUM(D5:D25)/D30</f>
        <v>47.9375</v>
      </c>
      <c r="E28" s="11">
        <f>SUM(E5:E25)/E30</f>
        <v>48.42857142857143</v>
      </c>
      <c r="F28" s="42"/>
      <c r="G28" s="11">
        <f>SUM(G5:G25)/G30</f>
        <v>38.04545454545455</v>
      </c>
      <c r="H28" s="11"/>
      <c r="I28" s="6"/>
      <c r="J28" s="18"/>
    </row>
    <row r="29" spans="1:10" ht="12.75">
      <c r="A29" s="62"/>
      <c r="B29" s="61"/>
      <c r="C29" s="10" t="s">
        <v>13</v>
      </c>
      <c r="D29" s="11">
        <f>MAX(D5:D25)</f>
        <v>57.5</v>
      </c>
      <c r="E29" s="11">
        <f>MAX(E5:E25)</f>
        <v>56</v>
      </c>
      <c r="F29" s="42"/>
      <c r="G29" s="11">
        <f>MAX(G5:G25)</f>
        <v>51.5</v>
      </c>
      <c r="H29" s="11"/>
      <c r="I29" s="16"/>
      <c r="J29" s="17"/>
    </row>
    <row r="30" spans="1:10" ht="12.75">
      <c r="A30" s="62"/>
      <c r="B30" s="61"/>
      <c r="C30" s="13" t="s">
        <v>14</v>
      </c>
      <c r="D30" s="14">
        <f>COUNTIF(D5:D25,"&lt;&gt;")</f>
        <v>8</v>
      </c>
      <c r="E30" s="14">
        <f>COUNTIF(E5:E25,"&lt;&gt;")</f>
        <v>7</v>
      </c>
      <c r="F30" s="43"/>
      <c r="G30" s="14">
        <f>COUNTIF(G5:G25,"&lt;&gt;")</f>
        <v>11</v>
      </c>
      <c r="H30" s="14"/>
      <c r="I30" s="18"/>
      <c r="J30" s="17"/>
    </row>
    <row r="31" spans="1:10" ht="12.75">
      <c r="A31" s="62"/>
      <c r="B31" s="60" t="s">
        <v>11</v>
      </c>
      <c r="C31" s="3" t="s">
        <v>4</v>
      </c>
      <c r="D31" s="8" t="s">
        <v>35</v>
      </c>
      <c r="E31" s="8" t="s">
        <v>35</v>
      </c>
      <c r="F31" s="44"/>
      <c r="G31" s="8" t="s">
        <v>35</v>
      </c>
      <c r="H31" s="8"/>
      <c r="I31" s="19"/>
      <c r="J31" s="17"/>
    </row>
    <row r="32" spans="1:10" ht="12.75">
      <c r="A32" s="62"/>
      <c r="B32" s="60"/>
      <c r="C32" s="3" t="s">
        <v>5</v>
      </c>
      <c r="D32" s="8" t="s">
        <v>38</v>
      </c>
      <c r="E32" s="8" t="s">
        <v>38</v>
      </c>
      <c r="F32" s="44"/>
      <c r="G32" s="8" t="s">
        <v>38</v>
      </c>
      <c r="H32" s="8"/>
      <c r="I32" s="20"/>
      <c r="J32" s="21"/>
    </row>
    <row r="33" spans="1:10" ht="12.75">
      <c r="A33" s="62"/>
      <c r="B33" s="60"/>
      <c r="C33" s="3" t="s">
        <v>6</v>
      </c>
      <c r="D33" s="8" t="s">
        <v>54</v>
      </c>
      <c r="E33" s="8" t="s">
        <v>59</v>
      </c>
      <c r="F33" s="44"/>
      <c r="G33" s="8" t="s">
        <v>72</v>
      </c>
      <c r="H33" s="8"/>
      <c r="I33" s="20"/>
      <c r="J33" s="21"/>
    </row>
    <row r="34" spans="1:10" ht="12.75" customHeight="1">
      <c r="A34" s="62"/>
      <c r="B34" s="60"/>
      <c r="C34" s="3" t="s">
        <v>7</v>
      </c>
      <c r="D34" s="8" t="s">
        <v>39</v>
      </c>
      <c r="E34" s="8" t="s">
        <v>39</v>
      </c>
      <c r="F34" s="44"/>
      <c r="G34" s="8" t="s">
        <v>39</v>
      </c>
      <c r="H34" s="8"/>
      <c r="I34" s="20"/>
      <c r="J34" s="21"/>
    </row>
    <row r="35" spans="1:10" s="7" customFormat="1" ht="12.75" customHeight="1">
      <c r="A35" s="62"/>
      <c r="B35" s="60"/>
      <c r="C35" s="3" t="s">
        <v>8</v>
      </c>
      <c r="D35" s="8" t="s">
        <v>36</v>
      </c>
      <c r="E35" s="8" t="s">
        <v>36</v>
      </c>
      <c r="F35" s="44"/>
      <c r="G35" s="8" t="s">
        <v>36</v>
      </c>
      <c r="H35" s="8"/>
      <c r="I35" s="20"/>
      <c r="J35" s="21"/>
    </row>
    <row r="36" spans="1:10" s="12" customFormat="1" ht="12.75">
      <c r="A36" s="22"/>
      <c r="B36" s="6"/>
      <c r="C36" s="1"/>
      <c r="D36" s="24"/>
      <c r="E36" s="24"/>
      <c r="F36" s="23"/>
      <c r="G36" s="24"/>
      <c r="H36" s="39"/>
      <c r="I36" s="20"/>
      <c r="J36" s="21"/>
    </row>
    <row r="37" spans="1:10" s="15" customFormat="1" ht="12.75">
      <c r="A37" s="6"/>
      <c r="B37" s="6"/>
      <c r="C37" s="1"/>
      <c r="D37" s="1"/>
      <c r="E37" s="1"/>
      <c r="F37" s="1"/>
      <c r="G37" s="1"/>
      <c r="H37" s="1"/>
      <c r="I37"/>
      <c r="J37" s="12"/>
    </row>
    <row r="38" ht="11.25" customHeight="1"/>
    <row r="40" ht="12.75">
      <c r="K40" s="12"/>
    </row>
  </sheetData>
  <mergeCells count="12">
    <mergeCell ref="B31:B35"/>
    <mergeCell ref="B28:B30"/>
    <mergeCell ref="A28:A35"/>
    <mergeCell ref="A26:J27"/>
    <mergeCell ref="A1:J1"/>
    <mergeCell ref="A2:G2"/>
    <mergeCell ref="I2:J2"/>
    <mergeCell ref="I3:I4"/>
    <mergeCell ref="B3:B4"/>
    <mergeCell ref="A3:A4"/>
    <mergeCell ref="C3:C4"/>
    <mergeCell ref="D3:H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="94" zoomScaleNormal="94" workbookViewId="0" topLeftCell="A2">
      <selection activeCell="L9" sqref="L9"/>
    </sheetView>
  </sheetViews>
  <sheetFormatPr defaultColWidth="9.140625" defaultRowHeight="12.75"/>
  <cols>
    <col min="2" max="2" width="45.57421875" style="37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</cols>
  <sheetData>
    <row r="1" spans="1:13" ht="12.75">
      <c r="A1" s="75" t="s">
        <v>32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1:13" ht="12.75">
      <c r="A2" s="78" t="s">
        <v>60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</row>
    <row r="3" spans="1:13" ht="12.75" customHeight="1">
      <c r="A3" s="83" t="s">
        <v>0</v>
      </c>
      <c r="B3" s="85" t="s">
        <v>1</v>
      </c>
      <c r="C3" s="73" t="s">
        <v>2</v>
      </c>
      <c r="D3" s="74"/>
      <c r="E3" s="74"/>
      <c r="F3" s="74"/>
      <c r="G3" s="74"/>
      <c r="H3" s="74"/>
      <c r="I3" s="74"/>
      <c r="J3" s="74"/>
      <c r="K3" s="74"/>
      <c r="L3" s="74"/>
      <c r="M3" s="25"/>
    </row>
    <row r="4" spans="1:13" ht="12.75">
      <c r="A4" s="84"/>
      <c r="B4" s="86"/>
      <c r="C4" s="81">
        <v>43283</v>
      </c>
      <c r="D4" s="82"/>
      <c r="E4" s="81">
        <f>C4+7</f>
        <v>43290</v>
      </c>
      <c r="F4" s="82"/>
      <c r="G4" s="81">
        <f>E4+7</f>
        <v>43297</v>
      </c>
      <c r="H4" s="82"/>
      <c r="I4" s="81">
        <f>G4+7</f>
        <v>43304</v>
      </c>
      <c r="J4" s="82"/>
      <c r="K4" s="81">
        <v>43311</v>
      </c>
      <c r="L4" s="82"/>
      <c r="M4" s="27" t="s">
        <v>21</v>
      </c>
    </row>
    <row r="5" spans="1:13" ht="12.75">
      <c r="A5" s="26"/>
      <c r="B5" s="36"/>
      <c r="C5" s="28" t="s">
        <v>19</v>
      </c>
      <c r="D5" s="28" t="s">
        <v>20</v>
      </c>
      <c r="E5" s="28" t="s">
        <v>19</v>
      </c>
      <c r="F5" s="28" t="s">
        <v>20</v>
      </c>
      <c r="G5" s="28" t="s">
        <v>19</v>
      </c>
      <c r="H5" s="28" t="s">
        <v>20</v>
      </c>
      <c r="I5" s="28" t="s">
        <v>19</v>
      </c>
      <c r="J5" s="28" t="s">
        <v>20</v>
      </c>
      <c r="K5" s="28" t="s">
        <v>19</v>
      </c>
      <c r="L5" s="28" t="s">
        <v>20</v>
      </c>
      <c r="M5" s="29" t="s">
        <v>22</v>
      </c>
    </row>
    <row r="6" spans="1:13" ht="12.75" customHeight="1">
      <c r="A6" s="30">
        <v>1</v>
      </c>
      <c r="B6" s="35" t="s">
        <v>47</v>
      </c>
      <c r="C6" s="27">
        <v>3</v>
      </c>
      <c r="D6" s="27">
        <v>2</v>
      </c>
      <c r="E6" s="27">
        <v>3</v>
      </c>
      <c r="F6" s="27">
        <v>2</v>
      </c>
      <c r="G6" s="45"/>
      <c r="H6" s="45"/>
      <c r="I6" s="27"/>
      <c r="J6" s="27"/>
      <c r="K6" s="27"/>
      <c r="L6" s="27"/>
      <c r="M6" s="30">
        <f>SUM(C6:L6)</f>
        <v>10</v>
      </c>
    </row>
    <row r="7" spans="1:13" ht="12.75">
      <c r="A7" s="30">
        <f>A6+1</f>
        <v>2</v>
      </c>
      <c r="B7" s="35" t="s">
        <v>31</v>
      </c>
      <c r="C7" s="27"/>
      <c r="D7" s="27">
        <v>3</v>
      </c>
      <c r="E7" s="27"/>
      <c r="F7" s="27">
        <v>3</v>
      </c>
      <c r="G7" s="45"/>
      <c r="H7" s="45"/>
      <c r="I7" s="27"/>
      <c r="J7" s="27">
        <v>2</v>
      </c>
      <c r="K7" s="27"/>
      <c r="L7" s="27"/>
      <c r="M7" s="30">
        <f>SUM(C7:L7)</f>
        <v>8</v>
      </c>
    </row>
    <row r="8" spans="1:13" ht="12.75">
      <c r="A8" s="30">
        <f aca="true" t="shared" si="0" ref="A8:A21">A7+1</f>
        <v>3</v>
      </c>
      <c r="B8" s="35" t="s">
        <v>63</v>
      </c>
      <c r="C8" s="27"/>
      <c r="D8" s="30"/>
      <c r="E8" s="30"/>
      <c r="F8" s="30"/>
      <c r="G8" s="45"/>
      <c r="H8" s="45"/>
      <c r="I8" s="30">
        <v>3</v>
      </c>
      <c r="J8" s="30">
        <v>3</v>
      </c>
      <c r="K8" s="27"/>
      <c r="L8" s="30"/>
      <c r="M8" s="30">
        <f>SUM(C8:L8)</f>
        <v>6</v>
      </c>
    </row>
    <row r="9" spans="1:13" ht="12" customHeight="1">
      <c r="A9" s="30">
        <f t="shared" si="0"/>
        <v>4</v>
      </c>
      <c r="B9" s="35" t="s">
        <v>33</v>
      </c>
      <c r="C9" s="30">
        <v>2</v>
      </c>
      <c r="D9" s="30"/>
      <c r="E9" s="30">
        <v>2</v>
      </c>
      <c r="F9" s="30"/>
      <c r="G9" s="45"/>
      <c r="H9" s="45"/>
      <c r="I9" s="30"/>
      <c r="J9" s="30"/>
      <c r="K9" s="30"/>
      <c r="L9" s="30"/>
      <c r="M9" s="30">
        <f>SUM(C9:L9)</f>
        <v>4</v>
      </c>
    </row>
    <row r="10" spans="1:13" ht="12.75">
      <c r="A10" s="30">
        <f t="shared" si="0"/>
        <v>5</v>
      </c>
      <c r="B10" s="34" t="s">
        <v>44</v>
      </c>
      <c r="C10" s="30">
        <v>1</v>
      </c>
      <c r="D10" s="30"/>
      <c r="E10" s="30">
        <v>1</v>
      </c>
      <c r="F10" s="30">
        <v>1</v>
      </c>
      <c r="G10" s="45"/>
      <c r="H10" s="45"/>
      <c r="I10" s="30">
        <v>1</v>
      </c>
      <c r="J10" s="30"/>
      <c r="K10" s="30"/>
      <c r="L10" s="30"/>
      <c r="M10" s="30">
        <f>SUM(C10:L10)</f>
        <v>4</v>
      </c>
    </row>
    <row r="11" spans="1:13" ht="12.75">
      <c r="A11" s="30">
        <f t="shared" si="0"/>
        <v>6</v>
      </c>
      <c r="B11" s="35" t="s">
        <v>45</v>
      </c>
      <c r="C11" s="27"/>
      <c r="D11" s="27">
        <v>3</v>
      </c>
      <c r="E11" s="27"/>
      <c r="F11" s="27"/>
      <c r="G11" s="45"/>
      <c r="H11" s="45"/>
      <c r="I11" s="27"/>
      <c r="J11" s="27"/>
      <c r="K11" s="27"/>
      <c r="L11" s="104"/>
      <c r="M11" s="30">
        <f>SUM(C11:L11)</f>
        <v>3</v>
      </c>
    </row>
    <row r="12" spans="1:13" ht="12.75">
      <c r="A12" s="30">
        <f t="shared" si="0"/>
        <v>7</v>
      </c>
      <c r="B12" s="35" t="s">
        <v>64</v>
      </c>
      <c r="C12" s="30"/>
      <c r="D12" s="30"/>
      <c r="E12" s="30"/>
      <c r="F12" s="30"/>
      <c r="G12" s="45"/>
      <c r="H12" s="45"/>
      <c r="I12" s="30"/>
      <c r="J12" s="30">
        <v>3</v>
      </c>
      <c r="K12" s="30"/>
      <c r="L12" s="3"/>
      <c r="M12" s="30">
        <f>SUM(C12:L12)</f>
        <v>3</v>
      </c>
    </row>
    <row r="13" spans="1:13" ht="12.75">
      <c r="A13" s="30">
        <f t="shared" si="0"/>
        <v>8</v>
      </c>
      <c r="B13" s="34" t="s">
        <v>65</v>
      </c>
      <c r="C13" s="30"/>
      <c r="D13" s="30"/>
      <c r="E13" s="30"/>
      <c r="F13" s="30"/>
      <c r="G13" s="45"/>
      <c r="H13" s="45"/>
      <c r="I13" s="30">
        <v>2</v>
      </c>
      <c r="J13" s="30"/>
      <c r="K13" s="30"/>
      <c r="L13" s="30"/>
      <c r="M13" s="30">
        <f>SUM(C13:L13)</f>
        <v>2</v>
      </c>
    </row>
    <row r="14" spans="1:13" ht="12.75">
      <c r="A14" s="30">
        <f t="shared" si="0"/>
        <v>9</v>
      </c>
      <c r="B14" s="34" t="s">
        <v>49</v>
      </c>
      <c r="C14" s="27"/>
      <c r="D14" s="30">
        <v>1</v>
      </c>
      <c r="E14" s="30"/>
      <c r="F14" s="30"/>
      <c r="G14" s="45"/>
      <c r="H14" s="45"/>
      <c r="I14" s="30"/>
      <c r="J14" s="30"/>
      <c r="K14" s="27"/>
      <c r="L14" s="30"/>
      <c r="M14" s="30">
        <f>SUM(C14:L14)</f>
        <v>1</v>
      </c>
    </row>
    <row r="15" spans="1:13" ht="12.75">
      <c r="A15" s="30">
        <f t="shared" si="0"/>
        <v>10</v>
      </c>
      <c r="B15" s="35" t="s">
        <v>69</v>
      </c>
      <c r="C15" s="27"/>
      <c r="D15" s="27"/>
      <c r="E15" s="27"/>
      <c r="F15" s="27"/>
      <c r="G15" s="45"/>
      <c r="H15" s="45"/>
      <c r="I15" s="27"/>
      <c r="J15" s="27">
        <v>1</v>
      </c>
      <c r="K15" s="27"/>
      <c r="L15" s="27"/>
      <c r="M15" s="30">
        <f>SUM(C15:L15)</f>
        <v>1</v>
      </c>
    </row>
    <row r="16" spans="1:13" ht="12.75">
      <c r="A16" s="30">
        <f t="shared" si="0"/>
        <v>11</v>
      </c>
      <c r="B16" s="35"/>
      <c r="C16" s="27"/>
      <c r="D16" s="30"/>
      <c r="E16" s="30"/>
      <c r="F16" s="30"/>
      <c r="G16" s="45"/>
      <c r="H16" s="45"/>
      <c r="I16" s="30"/>
      <c r="J16" s="30"/>
      <c r="K16" s="27"/>
      <c r="L16" s="30"/>
      <c r="M16" s="30"/>
    </row>
    <row r="17" spans="1:13" ht="12.75">
      <c r="A17" s="30">
        <f t="shared" si="0"/>
        <v>12</v>
      </c>
      <c r="B17" s="35"/>
      <c r="C17" s="27"/>
      <c r="D17" s="27"/>
      <c r="E17" s="27"/>
      <c r="F17" s="27"/>
      <c r="G17" s="45"/>
      <c r="H17" s="45"/>
      <c r="I17" s="27"/>
      <c r="J17" s="27"/>
      <c r="K17" s="27"/>
      <c r="L17" s="27"/>
      <c r="M17" s="30"/>
    </row>
    <row r="18" spans="1:13" ht="12.75">
      <c r="A18" s="30">
        <f t="shared" si="0"/>
        <v>13</v>
      </c>
      <c r="B18" s="34"/>
      <c r="C18" s="27"/>
      <c r="D18" s="30"/>
      <c r="E18" s="30"/>
      <c r="F18" s="30"/>
      <c r="G18" s="45"/>
      <c r="H18" s="45"/>
      <c r="I18" s="30"/>
      <c r="J18" s="30"/>
      <c r="K18" s="27"/>
      <c r="L18" s="30"/>
      <c r="M18" s="30"/>
    </row>
    <row r="19" spans="1:13" ht="12.75">
      <c r="A19" s="30">
        <f t="shared" si="0"/>
        <v>14</v>
      </c>
      <c r="B19" s="34"/>
      <c r="C19" s="27"/>
      <c r="D19" s="30"/>
      <c r="E19" s="30"/>
      <c r="F19" s="30"/>
      <c r="G19" s="45"/>
      <c r="H19" s="45"/>
      <c r="I19" s="30"/>
      <c r="J19" s="30"/>
      <c r="K19" s="27"/>
      <c r="L19" s="30"/>
      <c r="M19" s="30"/>
    </row>
    <row r="20" spans="1:13" ht="12.75">
      <c r="A20" s="30">
        <f t="shared" si="0"/>
        <v>15</v>
      </c>
      <c r="B20" s="34"/>
      <c r="C20" s="27"/>
      <c r="D20" s="30"/>
      <c r="E20" s="30"/>
      <c r="F20" s="30"/>
      <c r="G20" s="45"/>
      <c r="H20" s="45"/>
      <c r="I20" s="30"/>
      <c r="J20" s="30"/>
      <c r="K20" s="27"/>
      <c r="L20" s="30"/>
      <c r="M20" s="30"/>
    </row>
    <row r="21" spans="1:13" ht="12.75">
      <c r="A21" s="30">
        <f t="shared" si="0"/>
        <v>16</v>
      </c>
      <c r="B21" s="34"/>
      <c r="C21" s="27"/>
      <c r="D21" s="30"/>
      <c r="E21" s="30"/>
      <c r="F21" s="30"/>
      <c r="G21" s="45"/>
      <c r="H21" s="45"/>
      <c r="I21" s="30"/>
      <c r="J21" s="30"/>
      <c r="K21" s="27"/>
      <c r="L21" s="30"/>
      <c r="M21" s="30"/>
    </row>
    <row r="22" spans="1:13" ht="12.75" customHeight="1">
      <c r="A22" s="69" t="s">
        <v>23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3" ht="12.75" customHeight="1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</row>
  </sheetData>
  <mergeCells count="11">
    <mergeCell ref="E4:F4"/>
    <mergeCell ref="A22:M23"/>
    <mergeCell ref="C3:L3"/>
    <mergeCell ref="A1:M1"/>
    <mergeCell ref="A2:M2"/>
    <mergeCell ref="G4:H4"/>
    <mergeCell ref="I4:J4"/>
    <mergeCell ref="K4:L4"/>
    <mergeCell ref="A3:A4"/>
    <mergeCell ref="B3:B4"/>
    <mergeCell ref="C4:D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zoomScale="85" zoomScaleNormal="85" workbookViewId="0" topLeftCell="A34">
      <selection activeCell="K30" sqref="K30"/>
    </sheetView>
  </sheetViews>
  <sheetFormatPr defaultColWidth="9.140625" defaultRowHeight="12.75"/>
  <cols>
    <col min="1" max="1" width="42.8515625" style="0" bestFit="1" customWidth="1"/>
    <col min="2" max="2" width="7.8515625" style="0" bestFit="1" customWidth="1"/>
    <col min="4" max="4" width="42.8515625" style="0" bestFit="1" customWidth="1"/>
  </cols>
  <sheetData>
    <row r="1" spans="1:6" ht="12.75">
      <c r="A1" s="79" t="s">
        <v>28</v>
      </c>
      <c r="B1" s="79"/>
      <c r="C1" s="79"/>
      <c r="D1" s="79"/>
      <c r="E1" s="79"/>
      <c r="F1" s="79"/>
    </row>
    <row r="2" spans="1:6" ht="12.75">
      <c r="A2" s="102">
        <v>43283</v>
      </c>
      <c r="B2" s="103"/>
      <c r="C2" s="103"/>
      <c r="D2" s="102">
        <v>43283</v>
      </c>
      <c r="E2" s="103"/>
      <c r="F2" s="103"/>
    </row>
    <row r="3" spans="1:6" ht="12.75">
      <c r="A3" s="103" t="s">
        <v>19</v>
      </c>
      <c r="B3" s="103"/>
      <c r="C3" s="103"/>
      <c r="D3" s="103" t="s">
        <v>20</v>
      </c>
      <c r="E3" s="103"/>
      <c r="F3" s="103"/>
    </row>
    <row r="4" spans="1:6" ht="12.75">
      <c r="A4" s="3" t="s">
        <v>1</v>
      </c>
      <c r="B4" s="3" t="s">
        <v>25</v>
      </c>
      <c r="C4" s="3" t="s">
        <v>26</v>
      </c>
      <c r="D4" s="3" t="s">
        <v>1</v>
      </c>
      <c r="E4" s="3" t="s">
        <v>25</v>
      </c>
      <c r="F4" s="3" t="s">
        <v>26</v>
      </c>
    </row>
    <row r="5" spans="1:6" ht="12.75">
      <c r="A5" s="35" t="s">
        <v>47</v>
      </c>
      <c r="B5" s="5">
        <v>42</v>
      </c>
      <c r="C5" s="35">
        <f aca="true" t="shared" si="0" ref="C5:C12">ABS(39-B5)</f>
        <v>3</v>
      </c>
      <c r="D5" s="35" t="s">
        <v>45</v>
      </c>
      <c r="E5" s="35">
        <v>38</v>
      </c>
      <c r="F5" s="35">
        <f aca="true" t="shared" si="1" ref="F5:F12">ABS(38-E5)</f>
        <v>0</v>
      </c>
    </row>
    <row r="6" spans="1:6" ht="12.75">
      <c r="A6" s="35" t="s">
        <v>33</v>
      </c>
      <c r="B6" s="5">
        <v>22</v>
      </c>
      <c r="C6" s="35">
        <f t="shared" si="0"/>
        <v>17</v>
      </c>
      <c r="D6" s="35" t="s">
        <v>31</v>
      </c>
      <c r="E6" s="34">
        <v>38</v>
      </c>
      <c r="F6" s="35">
        <f t="shared" si="1"/>
        <v>0</v>
      </c>
    </row>
    <row r="7" spans="1:6" ht="12.75">
      <c r="A7" s="34" t="s">
        <v>44</v>
      </c>
      <c r="B7" s="5">
        <v>18</v>
      </c>
      <c r="C7" s="35">
        <f t="shared" si="0"/>
        <v>21</v>
      </c>
      <c r="D7" s="35" t="s">
        <v>34</v>
      </c>
      <c r="E7" s="35">
        <v>37</v>
      </c>
      <c r="F7" s="35">
        <f t="shared" si="1"/>
        <v>1</v>
      </c>
    </row>
    <row r="8" spans="1:6" ht="12.75">
      <c r="A8" s="35" t="s">
        <v>45</v>
      </c>
      <c r="B8" s="5">
        <v>11</v>
      </c>
      <c r="C8" s="35">
        <f t="shared" si="0"/>
        <v>28</v>
      </c>
      <c r="D8" s="34" t="s">
        <v>49</v>
      </c>
      <c r="E8" s="35">
        <v>32</v>
      </c>
      <c r="F8" s="35">
        <f t="shared" si="1"/>
        <v>6</v>
      </c>
    </row>
    <row r="9" spans="1:6" ht="12.75">
      <c r="A9" s="35" t="s">
        <v>31</v>
      </c>
      <c r="B9" s="5">
        <v>11</v>
      </c>
      <c r="C9" s="35">
        <f t="shared" si="0"/>
        <v>28</v>
      </c>
      <c r="D9" s="35" t="s">
        <v>33</v>
      </c>
      <c r="E9" s="35">
        <v>30</v>
      </c>
      <c r="F9" s="35">
        <f t="shared" si="1"/>
        <v>8</v>
      </c>
    </row>
    <row r="10" spans="1:6" ht="13.5" customHeight="1">
      <c r="A10" s="35" t="s">
        <v>48</v>
      </c>
      <c r="B10" s="5">
        <v>9</v>
      </c>
      <c r="C10" s="35">
        <f t="shared" si="0"/>
        <v>30</v>
      </c>
      <c r="D10" s="35" t="s">
        <v>44</v>
      </c>
      <c r="E10" s="35">
        <v>46</v>
      </c>
      <c r="F10" s="35">
        <f t="shared" si="1"/>
        <v>8</v>
      </c>
    </row>
    <row r="11" spans="1:6" ht="12.75" customHeight="1">
      <c r="A11" s="34" t="s">
        <v>46</v>
      </c>
      <c r="B11" s="5">
        <v>3</v>
      </c>
      <c r="C11" s="35">
        <f t="shared" si="0"/>
        <v>36</v>
      </c>
      <c r="D11" s="35" t="s">
        <v>46</v>
      </c>
      <c r="E11" s="35">
        <v>30</v>
      </c>
      <c r="F11" s="35">
        <f t="shared" si="1"/>
        <v>8</v>
      </c>
    </row>
    <row r="12" spans="1:6" ht="12.75" customHeight="1">
      <c r="A12" s="35" t="s">
        <v>50</v>
      </c>
      <c r="B12" s="5">
        <v>0</v>
      </c>
      <c r="C12" s="35">
        <f t="shared" si="0"/>
        <v>39</v>
      </c>
      <c r="D12" s="35" t="s">
        <v>51</v>
      </c>
      <c r="E12" s="35">
        <v>25</v>
      </c>
      <c r="F12" s="35">
        <f t="shared" si="1"/>
        <v>13</v>
      </c>
    </row>
    <row r="13" spans="1:6" ht="12.75" customHeight="1">
      <c r="A13" s="34"/>
      <c r="B13" s="5"/>
      <c r="C13" s="35"/>
      <c r="D13" s="34"/>
      <c r="E13" s="35"/>
      <c r="F13" s="35"/>
    </row>
    <row r="14" spans="1:6" ht="12.75" customHeight="1">
      <c r="A14" s="34"/>
      <c r="B14" s="5"/>
      <c r="C14" s="35"/>
      <c r="D14" s="34"/>
      <c r="E14" s="35"/>
      <c r="F14" s="35"/>
    </row>
    <row r="15" spans="1:6" ht="12.75" customHeight="1">
      <c r="A15" s="35"/>
      <c r="B15" s="5"/>
      <c r="C15" s="35"/>
      <c r="D15" s="34"/>
      <c r="E15" s="35"/>
      <c r="F15" s="35"/>
    </row>
    <row r="16" spans="1:6" ht="12.75" customHeight="1">
      <c r="A16" s="34"/>
      <c r="B16" s="5"/>
      <c r="C16" s="35"/>
      <c r="D16" s="34"/>
      <c r="E16" s="34"/>
      <c r="F16" s="35"/>
    </row>
    <row r="17" spans="1:6" ht="12.75" customHeight="1">
      <c r="A17" s="35"/>
      <c r="B17" s="5"/>
      <c r="C17" s="35"/>
      <c r="D17" s="34"/>
      <c r="E17" s="35"/>
      <c r="F17" s="35"/>
    </row>
    <row r="18" spans="1:6" ht="12.75" customHeight="1">
      <c r="A18" s="34"/>
      <c r="B18" s="34"/>
      <c r="C18" s="35"/>
      <c r="D18" s="35"/>
      <c r="E18" s="35"/>
      <c r="F18" s="35"/>
    </row>
    <row r="19" spans="1:6" ht="12.75" customHeight="1">
      <c r="A19" s="34"/>
      <c r="B19" s="34"/>
      <c r="C19" s="35"/>
      <c r="D19" s="34"/>
      <c r="E19" s="35"/>
      <c r="F19" s="35"/>
    </row>
    <row r="20" spans="1:6" ht="12.75" customHeight="1">
      <c r="A20" s="34"/>
      <c r="B20" s="34"/>
      <c r="C20" s="35"/>
      <c r="D20" s="35"/>
      <c r="E20" s="35"/>
      <c r="F20" s="35"/>
    </row>
    <row r="21" spans="1:6" ht="12.75" customHeight="1">
      <c r="A21" s="34"/>
      <c r="B21" s="34"/>
      <c r="C21" s="35"/>
      <c r="D21" s="34"/>
      <c r="E21" s="35"/>
      <c r="F21" s="35"/>
    </row>
    <row r="22" spans="1:6" ht="12.75" customHeight="1">
      <c r="A22" s="87" t="s">
        <v>27</v>
      </c>
      <c r="B22" s="88"/>
      <c r="C22" s="88"/>
      <c r="D22" s="88"/>
      <c r="E22" s="88"/>
      <c r="F22" s="89"/>
    </row>
    <row r="23" spans="1:6" ht="12.75">
      <c r="A23" s="90" t="s">
        <v>29</v>
      </c>
      <c r="B23" s="91"/>
      <c r="C23" s="92"/>
      <c r="D23" s="90" t="s">
        <v>30</v>
      </c>
      <c r="E23" s="91"/>
      <c r="F23" s="92"/>
    </row>
    <row r="24" spans="1:6" ht="12.75">
      <c r="A24" s="93"/>
      <c r="B24" s="94"/>
      <c r="C24" s="95"/>
      <c r="D24" s="93"/>
      <c r="E24" s="94"/>
      <c r="F24" s="95"/>
    </row>
    <row r="25" spans="1:6" ht="12.75">
      <c r="A25" s="90" t="s">
        <v>42</v>
      </c>
      <c r="B25" s="91"/>
      <c r="C25" s="92"/>
      <c r="D25" s="96" t="s">
        <v>43</v>
      </c>
      <c r="E25" s="97"/>
      <c r="F25" s="98"/>
    </row>
    <row r="26" spans="1:6" ht="12.75">
      <c r="A26" s="93"/>
      <c r="B26" s="94"/>
      <c r="C26" s="95"/>
      <c r="D26" s="99"/>
      <c r="E26" s="100"/>
      <c r="F26" s="101"/>
    </row>
    <row r="27" spans="1:6" ht="12.75">
      <c r="A27" s="79" t="s">
        <v>28</v>
      </c>
      <c r="B27" s="79"/>
      <c r="C27" s="79"/>
      <c r="D27" s="79"/>
      <c r="E27" s="79"/>
      <c r="F27" s="79"/>
    </row>
    <row r="28" spans="1:6" ht="12.75">
      <c r="A28" s="102">
        <v>43290</v>
      </c>
      <c r="B28" s="103"/>
      <c r="C28" s="103"/>
      <c r="D28" s="102">
        <v>43290</v>
      </c>
      <c r="E28" s="103"/>
      <c r="F28" s="103"/>
    </row>
    <row r="29" spans="1:6" ht="12.75">
      <c r="A29" s="103" t="s">
        <v>19</v>
      </c>
      <c r="B29" s="103"/>
      <c r="C29" s="103"/>
      <c r="D29" s="103" t="s">
        <v>20</v>
      </c>
      <c r="E29" s="103"/>
      <c r="F29" s="103"/>
    </row>
    <row r="30" spans="1:6" ht="12.75">
      <c r="A30" s="3" t="s">
        <v>1</v>
      </c>
      <c r="B30" s="3" t="s">
        <v>25</v>
      </c>
      <c r="C30" s="3" t="s">
        <v>26</v>
      </c>
      <c r="D30" s="3" t="s">
        <v>1</v>
      </c>
      <c r="E30" s="3" t="s">
        <v>25</v>
      </c>
      <c r="F30" s="3" t="s">
        <v>26</v>
      </c>
    </row>
    <row r="31" spans="1:6" ht="12.75">
      <c r="A31" s="35" t="s">
        <v>47</v>
      </c>
      <c r="B31" s="5">
        <v>115</v>
      </c>
      <c r="C31" s="35">
        <f>ABS(172-B31)</f>
        <v>57</v>
      </c>
      <c r="D31" s="35" t="s">
        <v>31</v>
      </c>
      <c r="E31" s="35">
        <v>461</v>
      </c>
      <c r="F31" s="35">
        <f aca="true" t="shared" si="2" ref="F31:F37">ABS(460-E31)</f>
        <v>1</v>
      </c>
    </row>
    <row r="32" spans="1:6" ht="12.75">
      <c r="A32" s="35" t="s">
        <v>33</v>
      </c>
      <c r="B32" s="5">
        <v>75</v>
      </c>
      <c r="C32" s="35">
        <f aca="true" t="shared" si="3" ref="C32:C37">ABS(172-B32)</f>
        <v>97</v>
      </c>
      <c r="D32" s="35" t="s">
        <v>47</v>
      </c>
      <c r="E32" s="35">
        <v>421</v>
      </c>
      <c r="F32" s="35">
        <f t="shared" si="2"/>
        <v>39</v>
      </c>
    </row>
    <row r="33" spans="1:6" ht="12.75">
      <c r="A33" s="34" t="s">
        <v>44</v>
      </c>
      <c r="B33" s="5">
        <v>18</v>
      </c>
      <c r="C33" s="35">
        <f t="shared" si="3"/>
        <v>154</v>
      </c>
      <c r="D33" s="34" t="s">
        <v>44</v>
      </c>
      <c r="E33" s="35">
        <v>412</v>
      </c>
      <c r="F33" s="35">
        <f t="shared" si="2"/>
        <v>48</v>
      </c>
    </row>
    <row r="34" spans="1:6" ht="12.75">
      <c r="A34" s="35" t="s">
        <v>55</v>
      </c>
      <c r="B34" s="5">
        <v>13</v>
      </c>
      <c r="C34" s="35">
        <f t="shared" si="3"/>
        <v>159</v>
      </c>
      <c r="D34" s="34" t="s">
        <v>46</v>
      </c>
      <c r="E34" s="35">
        <v>643</v>
      </c>
      <c r="F34" s="35">
        <f t="shared" si="2"/>
        <v>183</v>
      </c>
    </row>
    <row r="35" spans="1:6" ht="12.75">
      <c r="A35" s="35" t="s">
        <v>31</v>
      </c>
      <c r="B35" s="5">
        <v>38</v>
      </c>
      <c r="C35" s="35">
        <f t="shared" si="3"/>
        <v>134</v>
      </c>
      <c r="D35" s="35" t="s">
        <v>33</v>
      </c>
      <c r="E35" s="34">
        <v>183</v>
      </c>
      <c r="F35" s="35">
        <f t="shared" si="2"/>
        <v>277</v>
      </c>
    </row>
    <row r="36" spans="1:6" ht="12.75">
      <c r="A36" s="35" t="s">
        <v>56</v>
      </c>
      <c r="B36" s="5">
        <v>124</v>
      </c>
      <c r="C36" s="35">
        <f t="shared" si="3"/>
        <v>48</v>
      </c>
      <c r="D36" s="35" t="s">
        <v>55</v>
      </c>
      <c r="E36" s="35">
        <v>0</v>
      </c>
      <c r="F36" s="35">
        <f t="shared" si="2"/>
        <v>460</v>
      </c>
    </row>
    <row r="37" spans="1:6" ht="12.75">
      <c r="A37" s="34" t="s">
        <v>46</v>
      </c>
      <c r="B37" s="5">
        <v>69</v>
      </c>
      <c r="C37" s="35">
        <f t="shared" si="3"/>
        <v>103</v>
      </c>
      <c r="D37" s="35" t="s">
        <v>56</v>
      </c>
      <c r="E37" s="35">
        <v>962</v>
      </c>
      <c r="F37" s="35">
        <f t="shared" si="2"/>
        <v>502</v>
      </c>
    </row>
    <row r="38" spans="1:6" ht="12.75">
      <c r="A38" s="35"/>
      <c r="B38" s="5"/>
      <c r="C38" s="35"/>
      <c r="D38" s="35"/>
      <c r="E38" s="35"/>
      <c r="F38" s="35"/>
    </row>
    <row r="39" spans="1:6" ht="12.75">
      <c r="A39" s="34"/>
      <c r="B39" s="5"/>
      <c r="C39" s="35"/>
      <c r="D39" s="34"/>
      <c r="E39" s="35"/>
      <c r="F39" s="35"/>
    </row>
    <row r="40" spans="1:6" ht="12.75">
      <c r="A40" s="34"/>
      <c r="B40" s="5"/>
      <c r="C40" s="35"/>
      <c r="D40" s="34"/>
      <c r="E40" s="35"/>
      <c r="F40" s="35"/>
    </row>
    <row r="41" spans="1:6" ht="12.75">
      <c r="A41" s="35"/>
      <c r="B41" s="5"/>
      <c r="C41" s="35"/>
      <c r="D41" s="34"/>
      <c r="E41" s="35"/>
      <c r="F41" s="35"/>
    </row>
    <row r="42" spans="1:6" ht="12.75">
      <c r="A42" s="34"/>
      <c r="B42" s="5"/>
      <c r="C42" s="35"/>
      <c r="D42" s="34"/>
      <c r="E42" s="34"/>
      <c r="F42" s="35"/>
    </row>
    <row r="43" spans="1:6" ht="12.75">
      <c r="A43" s="35"/>
      <c r="B43" s="5"/>
      <c r="C43" s="35"/>
      <c r="D43" s="34"/>
      <c r="E43" s="35"/>
      <c r="F43" s="35"/>
    </row>
    <row r="44" spans="1:6" ht="12.75">
      <c r="A44" s="34"/>
      <c r="B44" s="34"/>
      <c r="C44" s="35"/>
      <c r="D44" s="35"/>
      <c r="E44" s="35"/>
      <c r="F44" s="35"/>
    </row>
    <row r="45" spans="1:6" ht="12.75">
      <c r="A45" s="34"/>
      <c r="B45" s="34"/>
      <c r="C45" s="35"/>
      <c r="D45" s="34"/>
      <c r="E45" s="35"/>
      <c r="F45" s="35"/>
    </row>
    <row r="46" spans="1:6" ht="12.75">
      <c r="A46" s="34"/>
      <c r="B46" s="34"/>
      <c r="C46" s="35"/>
      <c r="D46" s="35"/>
      <c r="E46" s="35"/>
      <c r="F46" s="35"/>
    </row>
    <row r="47" spans="1:6" ht="12.75">
      <c r="A47" s="34"/>
      <c r="B47" s="34"/>
      <c r="C47" s="35"/>
      <c r="D47" s="34"/>
      <c r="E47" s="35"/>
      <c r="F47" s="35"/>
    </row>
    <row r="48" spans="1:6" ht="12.75">
      <c r="A48" s="87" t="s">
        <v>27</v>
      </c>
      <c r="B48" s="88"/>
      <c r="C48" s="88"/>
      <c r="D48" s="88"/>
      <c r="E48" s="88"/>
      <c r="F48" s="89"/>
    </row>
    <row r="49" spans="1:6" ht="12.75">
      <c r="A49" s="90" t="s">
        <v>29</v>
      </c>
      <c r="B49" s="91"/>
      <c r="C49" s="92"/>
      <c r="D49" s="90" t="s">
        <v>30</v>
      </c>
      <c r="E49" s="91"/>
      <c r="F49" s="92"/>
    </row>
    <row r="50" spans="1:6" ht="12.75">
      <c r="A50" s="93"/>
      <c r="B50" s="94"/>
      <c r="C50" s="95"/>
      <c r="D50" s="93"/>
      <c r="E50" s="94"/>
      <c r="F50" s="95"/>
    </row>
    <row r="51" spans="1:6" ht="12.75">
      <c r="A51" s="90" t="s">
        <v>57</v>
      </c>
      <c r="B51" s="91"/>
      <c r="C51" s="92"/>
      <c r="D51" s="96" t="s">
        <v>58</v>
      </c>
      <c r="E51" s="97"/>
      <c r="F51" s="98"/>
    </row>
    <row r="52" spans="1:6" ht="12.75">
      <c r="A52" s="93"/>
      <c r="B52" s="94"/>
      <c r="C52" s="95"/>
      <c r="D52" s="99"/>
      <c r="E52" s="100"/>
      <c r="F52" s="101"/>
    </row>
    <row r="53" spans="1:6" ht="12.75">
      <c r="A53" s="102">
        <v>43304</v>
      </c>
      <c r="B53" s="103"/>
      <c r="C53" s="103"/>
      <c r="D53" s="102">
        <v>43304</v>
      </c>
      <c r="E53" s="103"/>
      <c r="F53" s="103"/>
    </row>
    <row r="54" spans="1:6" ht="12.75">
      <c r="A54" s="103" t="s">
        <v>19</v>
      </c>
      <c r="B54" s="103"/>
      <c r="C54" s="103"/>
      <c r="D54" s="103" t="s">
        <v>20</v>
      </c>
      <c r="E54" s="103"/>
      <c r="F54" s="103"/>
    </row>
    <row r="55" spans="1:6" ht="12.75">
      <c r="A55" s="3" t="s">
        <v>1</v>
      </c>
      <c r="B55" s="3" t="s">
        <v>25</v>
      </c>
      <c r="C55" s="3" t="s">
        <v>26</v>
      </c>
      <c r="D55" s="3" t="s">
        <v>1</v>
      </c>
      <c r="E55" s="3" t="s">
        <v>25</v>
      </c>
      <c r="F55" s="3" t="s">
        <v>26</v>
      </c>
    </row>
    <row r="56" spans="1:6" ht="12.75">
      <c r="A56" s="35" t="s">
        <v>63</v>
      </c>
      <c r="B56" s="5">
        <v>220</v>
      </c>
      <c r="C56" s="35">
        <f>ABS(295-B56)</f>
        <v>75</v>
      </c>
      <c r="D56" s="34" t="s">
        <v>64</v>
      </c>
      <c r="E56" s="35">
        <v>18</v>
      </c>
      <c r="F56" s="35">
        <f>ABS(18-E56)</f>
        <v>0</v>
      </c>
    </row>
    <row r="57" spans="1:6" ht="12.75">
      <c r="A57" s="34" t="s">
        <v>65</v>
      </c>
      <c r="B57" s="5">
        <v>216</v>
      </c>
      <c r="C57" s="35">
        <f>ABS(295-B57)</f>
        <v>79</v>
      </c>
      <c r="D57" s="35" t="s">
        <v>63</v>
      </c>
      <c r="E57" s="34">
        <v>18</v>
      </c>
      <c r="F57" s="35">
        <f>ABS(18-E57)</f>
        <v>0</v>
      </c>
    </row>
    <row r="58" spans="1:6" ht="12.75">
      <c r="A58" s="34" t="s">
        <v>44</v>
      </c>
      <c r="B58" s="5">
        <v>206</v>
      </c>
      <c r="C58" s="35">
        <f>ABS(295-B58)</f>
        <v>89</v>
      </c>
      <c r="D58" s="35" t="s">
        <v>31</v>
      </c>
      <c r="E58" s="35">
        <v>19</v>
      </c>
      <c r="F58" s="35">
        <f>ABS(18-E58)</f>
        <v>1</v>
      </c>
    </row>
    <row r="59" spans="1:6" ht="12.75">
      <c r="A59" s="35" t="s">
        <v>61</v>
      </c>
      <c r="B59" s="5">
        <v>200</v>
      </c>
      <c r="C59" s="35">
        <f>ABS(295-B59)</f>
        <v>95</v>
      </c>
      <c r="D59" s="35" t="s">
        <v>61</v>
      </c>
      <c r="E59" s="35">
        <v>16</v>
      </c>
      <c r="F59" s="35">
        <f>ABS(18-E59)</f>
        <v>2</v>
      </c>
    </row>
    <row r="60" spans="1:6" ht="12.75">
      <c r="A60" s="35" t="s">
        <v>31</v>
      </c>
      <c r="B60" s="5">
        <v>400</v>
      </c>
      <c r="C60" s="35">
        <f>ABS(295-B60)</f>
        <v>105</v>
      </c>
      <c r="D60" s="34" t="s">
        <v>46</v>
      </c>
      <c r="E60" s="35">
        <v>22</v>
      </c>
      <c r="F60" s="35">
        <f>ABS(18-E60)</f>
        <v>4</v>
      </c>
    </row>
    <row r="61" spans="1:6" ht="12.75">
      <c r="A61" s="35" t="s">
        <v>33</v>
      </c>
      <c r="B61" s="5">
        <v>403</v>
      </c>
      <c r="C61" s="35">
        <f>ABS(295-B61)</f>
        <v>108</v>
      </c>
      <c r="D61" s="34" t="s">
        <v>65</v>
      </c>
      <c r="E61" s="35">
        <v>12</v>
      </c>
      <c r="F61" s="35">
        <f>ABS(18-E61)</f>
        <v>6</v>
      </c>
    </row>
    <row r="62" spans="1:6" ht="12.75">
      <c r="A62" s="35" t="s">
        <v>66</v>
      </c>
      <c r="B62" s="5">
        <v>480</v>
      </c>
      <c r="C62" s="35">
        <f>ABS(295-B62)</f>
        <v>185</v>
      </c>
      <c r="D62" s="35" t="s">
        <v>47</v>
      </c>
      <c r="E62" s="35">
        <v>24</v>
      </c>
      <c r="F62" s="35">
        <f>ABS(18-E62)</f>
        <v>6</v>
      </c>
    </row>
    <row r="63" spans="1:6" ht="12.75">
      <c r="A63" s="35" t="s">
        <v>47</v>
      </c>
      <c r="B63" s="5">
        <v>496</v>
      </c>
      <c r="C63" s="35">
        <f>ABS(295-B63)</f>
        <v>201</v>
      </c>
      <c r="D63" s="35" t="s">
        <v>62</v>
      </c>
      <c r="E63" s="35">
        <v>26</v>
      </c>
      <c r="F63" s="35">
        <f>ABS(18-E63)</f>
        <v>8</v>
      </c>
    </row>
    <row r="64" spans="1:6" ht="12.75">
      <c r="A64" s="34" t="s">
        <v>46</v>
      </c>
      <c r="B64" s="5">
        <v>45</v>
      </c>
      <c r="C64" s="35">
        <f>ABS(295-B64)</f>
        <v>250</v>
      </c>
      <c r="D64" s="35" t="s">
        <v>33</v>
      </c>
      <c r="E64" s="35">
        <v>31</v>
      </c>
      <c r="F64" s="35">
        <f>ABS(18-E64)</f>
        <v>13</v>
      </c>
    </row>
    <row r="65" spans="1:6" ht="12.75">
      <c r="A65" s="35" t="s">
        <v>62</v>
      </c>
      <c r="B65" s="5">
        <v>607</v>
      </c>
      <c r="C65" s="35">
        <f>ABS(295-B65)</f>
        <v>312</v>
      </c>
      <c r="D65" s="34" t="s">
        <v>44</v>
      </c>
      <c r="E65" s="35">
        <v>32</v>
      </c>
      <c r="F65" s="35">
        <f>ABS(18-E65)</f>
        <v>14</v>
      </c>
    </row>
    <row r="66" spans="1:6" ht="12.75">
      <c r="A66" s="34" t="s">
        <v>64</v>
      </c>
      <c r="B66" s="5">
        <v>780</v>
      </c>
      <c r="C66" s="35">
        <f>ABS(295-B66)</f>
        <v>485</v>
      </c>
      <c r="D66" s="35" t="s">
        <v>66</v>
      </c>
      <c r="E66" s="35">
        <v>3</v>
      </c>
      <c r="F66" s="35">
        <f>ABS(18-E66)</f>
        <v>15</v>
      </c>
    </row>
    <row r="67" spans="1:6" ht="12.75">
      <c r="A67" s="34"/>
      <c r="B67" s="5"/>
      <c r="C67" s="35"/>
      <c r="D67" s="34"/>
      <c r="E67" s="34"/>
      <c r="F67" s="35"/>
    </row>
    <row r="68" spans="1:6" ht="12.75">
      <c r="A68" s="35"/>
      <c r="B68" s="5"/>
      <c r="C68" s="35"/>
      <c r="D68" s="34"/>
      <c r="E68" s="35"/>
      <c r="F68" s="35"/>
    </row>
    <row r="69" spans="1:6" ht="12.75">
      <c r="A69" s="34"/>
      <c r="B69" s="34"/>
      <c r="C69" s="35"/>
      <c r="D69" s="35"/>
      <c r="E69" s="35"/>
      <c r="F69" s="35"/>
    </row>
    <row r="70" spans="1:6" ht="12.75">
      <c r="A70" s="34"/>
      <c r="B70" s="34"/>
      <c r="C70" s="35"/>
      <c r="D70" s="34"/>
      <c r="E70" s="35"/>
      <c r="F70" s="35"/>
    </row>
    <row r="71" spans="1:6" ht="12.75">
      <c r="A71" s="34"/>
      <c r="B71" s="34"/>
      <c r="C71" s="35"/>
      <c r="D71" s="35"/>
      <c r="E71" s="35"/>
      <c r="F71" s="35"/>
    </row>
    <row r="72" spans="1:6" ht="12.75">
      <c r="A72" s="34"/>
      <c r="B72" s="34"/>
      <c r="C72" s="35"/>
      <c r="D72" s="34"/>
      <c r="E72" s="35"/>
      <c r="F72" s="35"/>
    </row>
    <row r="73" spans="1:6" ht="12.75">
      <c r="A73" s="87" t="s">
        <v>27</v>
      </c>
      <c r="B73" s="88"/>
      <c r="C73" s="88"/>
      <c r="D73" s="88"/>
      <c r="E73" s="88"/>
      <c r="F73" s="89"/>
    </row>
    <row r="74" spans="1:6" ht="12.75">
      <c r="A74" s="90" t="s">
        <v>29</v>
      </c>
      <c r="B74" s="91"/>
      <c r="C74" s="92"/>
      <c r="D74" s="90" t="s">
        <v>30</v>
      </c>
      <c r="E74" s="91"/>
      <c r="F74" s="92"/>
    </row>
    <row r="75" spans="1:6" ht="12.75">
      <c r="A75" s="93"/>
      <c r="B75" s="94"/>
      <c r="C75" s="95"/>
      <c r="D75" s="93"/>
      <c r="E75" s="94"/>
      <c r="F75" s="95"/>
    </row>
    <row r="76" spans="1:6" ht="12.75">
      <c r="A76" s="90" t="s">
        <v>68</v>
      </c>
      <c r="B76" s="91"/>
      <c r="C76" s="92"/>
      <c r="D76" s="96" t="s">
        <v>67</v>
      </c>
      <c r="E76" s="97"/>
      <c r="F76" s="98"/>
    </row>
    <row r="77" spans="1:6" ht="12.75">
      <c r="A77" s="93"/>
      <c r="B77" s="94"/>
      <c r="C77" s="95"/>
      <c r="D77" s="99"/>
      <c r="E77" s="100"/>
      <c r="F77" s="101"/>
    </row>
  </sheetData>
  <mergeCells count="29">
    <mergeCell ref="A73:F73"/>
    <mergeCell ref="A74:C75"/>
    <mergeCell ref="D74:F75"/>
    <mergeCell ref="A76:C77"/>
    <mergeCell ref="D76:F77"/>
    <mergeCell ref="A53:C53"/>
    <mergeCell ref="D53:F53"/>
    <mergeCell ref="A54:C54"/>
    <mergeCell ref="D54:F54"/>
    <mergeCell ref="A1:F1"/>
    <mergeCell ref="A2:C2"/>
    <mergeCell ref="A3:C3"/>
    <mergeCell ref="D2:F2"/>
    <mergeCell ref="A25:C26"/>
    <mergeCell ref="D25:F26"/>
    <mergeCell ref="D3:F3"/>
    <mergeCell ref="A22:F22"/>
    <mergeCell ref="A23:C24"/>
    <mergeCell ref="D23:F24"/>
    <mergeCell ref="A27:F27"/>
    <mergeCell ref="A28:C28"/>
    <mergeCell ref="D28:F28"/>
    <mergeCell ref="A29:C29"/>
    <mergeCell ref="D29:F29"/>
    <mergeCell ref="A48:F48"/>
    <mergeCell ref="A49:C50"/>
    <mergeCell ref="D49:F50"/>
    <mergeCell ref="A51:C52"/>
    <mergeCell ref="D51:F5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2018-07-23T20:33:29Z</dcterms:modified>
  <cp:category/>
  <cp:version/>
  <cp:contentType/>
  <cp:contentStatus/>
</cp:coreProperties>
</file>