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League Table" sheetId="1" r:id="rId1"/>
    <sheet name="League Cup Table" sheetId="2" r:id="rId2"/>
    <sheet name="Bonus Round Results" sheetId="3" r:id="rId3"/>
  </sheets>
  <definedNames/>
  <calcPr fullCalcOnLoad="1"/>
</workbook>
</file>

<file path=xl/sharedStrings.xml><?xml version="1.0" encoding="utf-8"?>
<sst xmlns="http://schemas.openxmlformats.org/spreadsheetml/2006/main" count="94" uniqueCount="53">
  <si>
    <t>League Position</t>
  </si>
  <si>
    <t>Team Name</t>
  </si>
  <si>
    <t>Date Of Quiz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</si>
  <si>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</si>
  <si>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</si>
  <si>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</si>
  <si>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</si>
  <si>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</si>
  <si>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</si>
  <si>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</si>
  <si>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</si>
  <si>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</si>
  <si>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</si>
  <si>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</si>
  <si>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</si>
  <si>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</si>
  <si>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</si>
  <si>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</si>
  <si>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* * * * * * * * * * CLICK ON TAB BELOW FOR LEAGUE CUP TABLE * * * * * * * * *</t>
  </si>
  <si>
    <t>Bonus #1</t>
  </si>
  <si>
    <t>Bonus #2</t>
  </si>
  <si>
    <t>Grand</t>
  </si>
  <si>
    <t>Total</t>
  </si>
  <si>
    <t>* * * * * * * * * * CLICK ON TAB BELOW FOR LEAGUE TABLE * * * * * * * * *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</si>
  <si>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</si>
  <si>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</si>
  <si>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</si>
  <si>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</si>
  <si>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</si>
  <si>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</si>
  <si>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</si>
  <si>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PICK N MIX</t>
  </si>
  <si>
    <t>Rutland &amp; Derby - Leicester City Centre - Monday Night League Cup</t>
  </si>
  <si>
    <t>THE ALLSORTS</t>
  </si>
  <si>
    <t>MUSIC INTROS</t>
  </si>
  <si>
    <t>GENERAL KNOWLEDGE</t>
  </si>
  <si>
    <t>F&amp;D S&amp;L TV&amp;FIL,M</t>
  </si>
  <si>
    <t>S&amp;N H&amp;G A&amp;L</t>
  </si>
  <si>
    <t>TEAM BOSLEY</t>
  </si>
  <si>
    <t>THE DMU MISFITS</t>
  </si>
  <si>
    <t>ANAGRAMS</t>
  </si>
  <si>
    <t>+</t>
  </si>
  <si>
    <t>MURDER DUCKS</t>
  </si>
  <si>
    <t>GAZ &amp; KELLY</t>
  </si>
  <si>
    <t>CARLIES ANGELS</t>
  </si>
  <si>
    <t>GETTING QUIZICAL</t>
  </si>
  <si>
    <t>LES QUIZABLE</t>
  </si>
  <si>
    <t>THE PENDANTS</t>
  </si>
  <si>
    <t>CARLIES ANGELS 2</t>
  </si>
  <si>
    <t>MURDER DUCKS 10</t>
  </si>
  <si>
    <t>DNF</t>
  </si>
  <si>
    <t>The Rutland &amp; Derby - Monday Night Quiz - Quiz League #66</t>
  </si>
  <si>
    <t>Week Number: #1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</si>
</sst>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dd/mm/yyyy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8"/>
      <name val="Arial"/>
      <family val="2"/>
    </font>
    <font>
      <b/>
      <sz val="2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172" fontId="0" fillId="0" borderId="1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" fontId="8" fillId="0" borderId="1" xfId="0" applyNumberFormat="1" applyFont="1" applyBorder="1" applyAlignment="1">
      <alignment horizontal="center" vertical="center"/>
    </xf>
    <xf numFmtId="16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72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3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right"/>
    </xf>
    <xf numFmtId="0" fontId="4" fillId="0" borderId="0" xfId="0" applyFont="1" applyBorder="1" applyAlignment="1">
      <alignment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textRotation="180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16" fontId="8" fillId="0" borderId="10" xfId="0" applyNumberFormat="1" applyFont="1" applyBorder="1" applyAlignment="1">
      <alignment horizontal="center" vertical="center"/>
    </xf>
    <xf numFmtId="16" fontId="8" fillId="0" borderId="11" xfId="0" applyNumberFormat="1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172" fontId="0" fillId="3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workbookViewId="0" topLeftCell="A1">
      <selection activeCell="K9" sqref="K9"/>
    </sheetView>
  </sheetViews>
  <sheetFormatPr defaultColWidth="9.140625" defaultRowHeight="12.75"/>
  <cols>
    <col min="1" max="1" width="9.140625" style="1" customWidth="1"/>
    <col min="2" max="2" width="48.28125" style="1" bestFit="1" customWidth="1"/>
    <col min="3" max="3" width="14.28125" style="1" bestFit="1" customWidth="1"/>
    <col min="4" max="4" width="15.8515625" style="1" bestFit="1" customWidth="1"/>
    <col min="5" max="7" width="14.140625" style="1" bestFit="1" customWidth="1"/>
    <col min="8" max="8" width="12.28125" style="1" customWidth="1"/>
    <col min="9" max="9" width="10.8515625" style="0" bestFit="1" customWidth="1"/>
    <col min="10" max="10" width="13.140625" style="11" bestFit="1" customWidth="1"/>
  </cols>
  <sheetData>
    <row r="1" spans="1:10" ht="12.75">
      <c r="A1" s="42" t="s">
        <v>51</v>
      </c>
      <c r="B1" s="43"/>
      <c r="C1" s="43"/>
      <c r="D1" s="43"/>
      <c r="E1" s="43"/>
      <c r="F1" s="43"/>
      <c r="G1" s="43"/>
      <c r="H1" s="43"/>
      <c r="I1" s="43"/>
      <c r="J1" s="44"/>
    </row>
    <row r="2" spans="1:10" ht="12.75">
      <c r="A2" s="45" t="s">
        <v>16</v>
      </c>
      <c r="B2" s="46"/>
      <c r="C2" s="46"/>
      <c r="D2" s="46"/>
      <c r="E2" s="46"/>
      <c r="F2" s="46"/>
      <c r="G2" s="46"/>
      <c r="H2" s="37">
        <v>1</v>
      </c>
      <c r="I2" s="47"/>
      <c r="J2" s="48"/>
    </row>
    <row r="3" spans="1:10" ht="12.75" customHeight="1">
      <c r="A3" s="49" t="s">
        <v>0</v>
      </c>
      <c r="B3" s="51" t="s">
        <v>1</v>
      </c>
      <c r="C3" s="49" t="s">
        <v>17</v>
      </c>
      <c r="D3" s="53" t="s">
        <v>24</v>
      </c>
      <c r="E3" s="54"/>
      <c r="F3" s="54"/>
      <c r="G3" s="54"/>
      <c r="H3" s="55"/>
      <c r="I3" s="49" t="s">
        <v>3</v>
      </c>
      <c r="J3" s="10" t="s">
        <v>14</v>
      </c>
    </row>
    <row r="4" spans="1:10" ht="12.75">
      <c r="A4" s="50"/>
      <c r="B4" s="52"/>
      <c r="C4" s="50"/>
      <c r="D4" s="2">
        <v>43437</v>
      </c>
      <c r="E4" s="2">
        <f>D4+7</f>
        <v>43444</v>
      </c>
      <c r="F4" s="2">
        <f>E4+7</f>
        <v>43451</v>
      </c>
      <c r="G4" s="2">
        <f>F4+7</f>
        <v>43458</v>
      </c>
      <c r="H4" s="2"/>
      <c r="I4" s="50"/>
      <c r="J4" s="10" t="s">
        <v>15</v>
      </c>
    </row>
    <row r="5" spans="1:10" s="31" customFormat="1" ht="12.75" customHeight="1">
      <c r="A5" s="32">
        <v>1</v>
      </c>
      <c r="B5" s="33" t="s">
        <v>47</v>
      </c>
      <c r="C5" s="4">
        <v>1</v>
      </c>
      <c r="D5" s="4">
        <v>36.5</v>
      </c>
      <c r="E5" s="4"/>
      <c r="F5" s="4"/>
      <c r="G5" s="100"/>
      <c r="H5" s="4"/>
      <c r="I5" s="4">
        <f aca="true" t="shared" si="0" ref="I5:I25">SUM(D5:H5)</f>
        <v>36.5</v>
      </c>
      <c r="J5" s="30">
        <f aca="true" t="shared" si="1" ref="J5:J11">I5/C5</f>
        <v>36.5</v>
      </c>
    </row>
    <row r="6" spans="1:10" s="31" customFormat="1" ht="12.75">
      <c r="A6" s="32">
        <f aca="true" t="shared" si="2" ref="A6:A25">A5+1</f>
        <v>2</v>
      </c>
      <c r="B6" s="34" t="s">
        <v>45</v>
      </c>
      <c r="C6" s="4">
        <v>1</v>
      </c>
      <c r="D6" s="4">
        <v>42</v>
      </c>
      <c r="E6" s="4"/>
      <c r="F6" s="4"/>
      <c r="G6" s="100"/>
      <c r="H6" s="4"/>
      <c r="I6" s="4">
        <f t="shared" si="0"/>
        <v>42</v>
      </c>
      <c r="J6" s="30">
        <f t="shared" si="1"/>
        <v>42</v>
      </c>
    </row>
    <row r="7" spans="1:10" s="31" customFormat="1" ht="12.75">
      <c r="A7" s="32">
        <f t="shared" si="2"/>
        <v>3</v>
      </c>
      <c r="B7" s="33" t="s">
        <v>43</v>
      </c>
      <c r="C7" s="4">
        <v>1</v>
      </c>
      <c r="D7" s="4">
        <v>30</v>
      </c>
      <c r="E7" s="4"/>
      <c r="F7" s="4"/>
      <c r="G7" s="100"/>
      <c r="H7" s="4"/>
      <c r="I7" s="4">
        <f t="shared" si="0"/>
        <v>30</v>
      </c>
      <c r="J7" s="30">
        <f t="shared" si="1"/>
        <v>30</v>
      </c>
    </row>
    <row r="8" spans="1:10" s="31" customFormat="1" ht="12" customHeight="1">
      <c r="A8" s="32">
        <f t="shared" si="2"/>
        <v>4</v>
      </c>
      <c r="B8" s="34" t="s">
        <v>42</v>
      </c>
      <c r="C8" s="4">
        <v>1</v>
      </c>
      <c r="D8" s="4">
        <v>51</v>
      </c>
      <c r="E8" s="4"/>
      <c r="F8" s="4"/>
      <c r="G8" s="100"/>
      <c r="H8" s="4"/>
      <c r="I8" s="4">
        <f t="shared" si="0"/>
        <v>51</v>
      </c>
      <c r="J8" s="30">
        <f t="shared" si="1"/>
        <v>51</v>
      </c>
    </row>
    <row r="9" spans="1:10" s="31" customFormat="1" ht="12.75">
      <c r="A9" s="32">
        <f t="shared" si="2"/>
        <v>5</v>
      </c>
      <c r="B9" s="34" t="s">
        <v>33</v>
      </c>
      <c r="C9" s="4">
        <v>1</v>
      </c>
      <c r="D9" s="4">
        <v>42.5</v>
      </c>
      <c r="E9" s="4"/>
      <c r="F9" s="4"/>
      <c r="G9" s="100"/>
      <c r="H9" s="4"/>
      <c r="I9" s="4">
        <f t="shared" si="0"/>
        <v>42.5</v>
      </c>
      <c r="J9" s="30">
        <f t="shared" si="1"/>
        <v>42.5</v>
      </c>
    </row>
    <row r="10" spans="1:10" s="31" customFormat="1" ht="12.75">
      <c r="A10" s="32">
        <f t="shared" si="2"/>
        <v>6</v>
      </c>
      <c r="B10" s="34" t="s">
        <v>31</v>
      </c>
      <c r="C10" s="4">
        <v>1</v>
      </c>
      <c r="D10" s="4">
        <v>43</v>
      </c>
      <c r="E10" s="4"/>
      <c r="F10" s="4"/>
      <c r="G10" s="100"/>
      <c r="H10" s="4"/>
      <c r="I10" s="4">
        <f t="shared" si="0"/>
        <v>43</v>
      </c>
      <c r="J10" s="30">
        <f t="shared" si="1"/>
        <v>43</v>
      </c>
    </row>
    <row r="11" spans="1:10" s="31" customFormat="1" ht="12.75">
      <c r="A11" s="32">
        <f t="shared" si="2"/>
        <v>7</v>
      </c>
      <c r="B11" s="33" t="s">
        <v>38</v>
      </c>
      <c r="C11" s="4">
        <v>1</v>
      </c>
      <c r="D11" s="4">
        <v>54.5</v>
      </c>
      <c r="E11" s="4"/>
      <c r="F11" s="4"/>
      <c r="G11" s="100"/>
      <c r="H11" s="4"/>
      <c r="I11" s="4">
        <f t="shared" si="0"/>
        <v>54.5</v>
      </c>
      <c r="J11" s="30">
        <f t="shared" si="1"/>
        <v>54.5</v>
      </c>
    </row>
    <row r="12" spans="1:10" s="31" customFormat="1" ht="12.75">
      <c r="A12" s="32">
        <f t="shared" si="2"/>
        <v>8</v>
      </c>
      <c r="B12" s="34" t="s">
        <v>44</v>
      </c>
      <c r="C12" s="4">
        <v>1</v>
      </c>
      <c r="D12" s="4">
        <v>30.5</v>
      </c>
      <c r="E12" s="4"/>
      <c r="F12" s="4"/>
      <c r="G12" s="100"/>
      <c r="H12" s="4"/>
      <c r="I12" s="4">
        <f t="shared" si="0"/>
        <v>30.5</v>
      </c>
      <c r="J12" s="30">
        <f>I12/C12</f>
        <v>30.5</v>
      </c>
    </row>
    <row r="13" spans="1:10" s="31" customFormat="1" ht="13.5" customHeight="1">
      <c r="A13" s="32">
        <f t="shared" si="2"/>
        <v>9</v>
      </c>
      <c r="B13" s="34" t="s">
        <v>39</v>
      </c>
      <c r="C13" s="4">
        <v>1</v>
      </c>
      <c r="D13" s="4">
        <v>40.5</v>
      </c>
      <c r="E13" s="4"/>
      <c r="F13" s="4"/>
      <c r="G13" s="100"/>
      <c r="H13" s="4"/>
      <c r="I13" s="4">
        <f t="shared" si="0"/>
        <v>40.5</v>
      </c>
      <c r="J13" s="30">
        <f>I13/C13</f>
        <v>40.5</v>
      </c>
    </row>
    <row r="14" spans="1:10" s="31" customFormat="1" ht="13.5" customHeight="1">
      <c r="A14" s="32">
        <f t="shared" si="2"/>
        <v>10</v>
      </c>
      <c r="B14" s="39" t="s">
        <v>46</v>
      </c>
      <c r="C14" s="4">
        <v>1</v>
      </c>
      <c r="D14" s="4" t="s">
        <v>50</v>
      </c>
      <c r="E14" s="4"/>
      <c r="F14" s="4"/>
      <c r="G14" s="100"/>
      <c r="H14" s="4"/>
      <c r="I14" s="4">
        <f t="shared" si="0"/>
        <v>0</v>
      </c>
      <c r="J14" s="30">
        <f>I14/C14</f>
        <v>0</v>
      </c>
    </row>
    <row r="15" spans="1:10" s="31" customFormat="1" ht="13.5" customHeight="1">
      <c r="A15" s="32">
        <f t="shared" si="2"/>
        <v>11</v>
      </c>
      <c r="B15" s="39"/>
      <c r="C15" s="4"/>
      <c r="D15" s="4"/>
      <c r="E15" s="4"/>
      <c r="F15" s="4"/>
      <c r="G15" s="100"/>
      <c r="H15" s="4"/>
      <c r="I15" s="4"/>
      <c r="J15" s="30"/>
    </row>
    <row r="16" spans="1:10" s="31" customFormat="1" ht="13.5" customHeight="1">
      <c r="A16" s="32">
        <f t="shared" si="2"/>
        <v>12</v>
      </c>
      <c r="B16" s="39"/>
      <c r="C16" s="4"/>
      <c r="D16" s="4"/>
      <c r="E16" s="4"/>
      <c r="F16" s="4"/>
      <c r="G16" s="100"/>
      <c r="H16" s="4"/>
      <c r="I16" s="4"/>
      <c r="J16" s="30"/>
    </row>
    <row r="17" spans="1:10" s="31" customFormat="1" ht="13.5" customHeight="1">
      <c r="A17" s="32">
        <f t="shared" si="2"/>
        <v>13</v>
      </c>
      <c r="B17" s="39"/>
      <c r="C17" s="4"/>
      <c r="D17" s="4"/>
      <c r="E17" s="4"/>
      <c r="F17" s="4"/>
      <c r="G17" s="100"/>
      <c r="H17" s="4"/>
      <c r="I17" s="4"/>
      <c r="J17" s="30"/>
    </row>
    <row r="18" spans="1:10" s="31" customFormat="1" ht="13.5" customHeight="1">
      <c r="A18" s="32">
        <f t="shared" si="2"/>
        <v>14</v>
      </c>
      <c r="B18" s="39"/>
      <c r="C18" s="4"/>
      <c r="D18" s="4"/>
      <c r="E18" s="4"/>
      <c r="F18" s="4"/>
      <c r="G18" s="100"/>
      <c r="H18" s="4"/>
      <c r="I18" s="4"/>
      <c r="J18" s="30"/>
    </row>
    <row r="19" spans="1:10" s="31" customFormat="1" ht="13.5" customHeight="1">
      <c r="A19" s="32">
        <f t="shared" si="2"/>
        <v>15</v>
      </c>
      <c r="B19" s="34"/>
      <c r="C19" s="4"/>
      <c r="D19" s="4"/>
      <c r="E19" s="4"/>
      <c r="F19" s="4"/>
      <c r="G19" s="100"/>
      <c r="H19" s="4"/>
      <c r="I19" s="4"/>
      <c r="J19" s="30"/>
    </row>
    <row r="20" spans="1:10" s="31" customFormat="1" ht="13.5" customHeight="1">
      <c r="A20" s="32">
        <f t="shared" si="2"/>
        <v>16</v>
      </c>
      <c r="B20" s="33"/>
      <c r="C20" s="4"/>
      <c r="D20" s="4"/>
      <c r="E20" s="4"/>
      <c r="F20" s="4"/>
      <c r="G20" s="100"/>
      <c r="H20" s="4"/>
      <c r="I20" s="4"/>
      <c r="J20" s="30"/>
    </row>
    <row r="21" spans="1:10" s="31" customFormat="1" ht="13.5" customHeight="1">
      <c r="A21" s="32">
        <f t="shared" si="2"/>
        <v>17</v>
      </c>
      <c r="B21" s="33"/>
      <c r="C21" s="4"/>
      <c r="D21" s="4"/>
      <c r="E21" s="4"/>
      <c r="F21" s="4"/>
      <c r="G21" s="100"/>
      <c r="H21" s="4"/>
      <c r="I21" s="4"/>
      <c r="J21" s="30"/>
    </row>
    <row r="22" spans="1:10" s="31" customFormat="1" ht="13.5" customHeight="1">
      <c r="A22" s="32">
        <f t="shared" si="2"/>
        <v>18</v>
      </c>
      <c r="B22" s="34"/>
      <c r="C22" s="4"/>
      <c r="D22" s="4"/>
      <c r="E22" s="4"/>
      <c r="F22" s="4"/>
      <c r="G22" s="100"/>
      <c r="H22" s="4"/>
      <c r="I22" s="4"/>
      <c r="J22" s="30"/>
    </row>
    <row r="23" spans="1:10" s="31" customFormat="1" ht="13.5" customHeight="1">
      <c r="A23" s="32">
        <f t="shared" si="2"/>
        <v>19</v>
      </c>
      <c r="B23" s="33"/>
      <c r="C23" s="4"/>
      <c r="D23" s="4"/>
      <c r="E23" s="4"/>
      <c r="F23" s="4"/>
      <c r="G23" s="100"/>
      <c r="H23" s="4"/>
      <c r="I23" s="4"/>
      <c r="J23" s="30"/>
    </row>
    <row r="24" spans="1:10" s="31" customFormat="1" ht="13.5" customHeight="1">
      <c r="A24" s="32">
        <f t="shared" si="2"/>
        <v>20</v>
      </c>
      <c r="B24" s="33"/>
      <c r="C24" s="4"/>
      <c r="D24" s="4"/>
      <c r="E24" s="4"/>
      <c r="F24" s="4"/>
      <c r="G24" s="100"/>
      <c r="H24" s="4"/>
      <c r="I24" s="4"/>
      <c r="J24" s="30"/>
    </row>
    <row r="25" spans="1:10" s="31" customFormat="1" ht="12.75">
      <c r="A25" s="32">
        <f t="shared" si="2"/>
        <v>21</v>
      </c>
      <c r="B25" s="39"/>
      <c r="C25" s="4"/>
      <c r="D25" s="4"/>
      <c r="E25" s="4"/>
      <c r="F25" s="4"/>
      <c r="G25" s="100"/>
      <c r="H25" s="4"/>
      <c r="I25" s="4"/>
      <c r="J25" s="30"/>
    </row>
    <row r="26" spans="1:10" ht="12.75">
      <c r="A26" s="59" t="s">
        <v>18</v>
      </c>
      <c r="B26" s="60"/>
      <c r="C26" s="60"/>
      <c r="D26" s="60"/>
      <c r="E26" s="60"/>
      <c r="F26" s="60"/>
      <c r="G26" s="60"/>
      <c r="H26" s="60"/>
      <c r="I26" s="60"/>
      <c r="J26" s="61"/>
    </row>
    <row r="27" spans="1:10" ht="12.75">
      <c r="A27" s="62"/>
      <c r="B27" s="63"/>
      <c r="C27" s="63"/>
      <c r="D27" s="63"/>
      <c r="E27" s="63"/>
      <c r="F27" s="63"/>
      <c r="G27" s="63"/>
      <c r="H27" s="63"/>
      <c r="I27" s="63"/>
      <c r="J27" s="64"/>
    </row>
    <row r="28" spans="1:10" ht="12.75">
      <c r="A28" s="58" t="s">
        <v>10</v>
      </c>
      <c r="B28" s="57" t="s">
        <v>12</v>
      </c>
      <c r="C28" s="8" t="s">
        <v>9</v>
      </c>
      <c r="D28" s="10">
        <f>SUM(D5:D25)/D30</f>
        <v>37.05</v>
      </c>
      <c r="E28" s="10"/>
      <c r="F28" s="10"/>
      <c r="G28" s="101"/>
      <c r="H28" s="10"/>
      <c r="I28" s="5"/>
      <c r="J28" s="17"/>
    </row>
    <row r="29" spans="1:10" ht="12.75">
      <c r="A29" s="58"/>
      <c r="B29" s="57"/>
      <c r="C29" s="9" t="s">
        <v>13</v>
      </c>
      <c r="D29" s="10">
        <f>MAX(D5:D25)</f>
        <v>54.5</v>
      </c>
      <c r="E29" s="10"/>
      <c r="F29" s="10"/>
      <c r="G29" s="101"/>
      <c r="H29" s="10"/>
      <c r="I29" s="15"/>
      <c r="J29" s="16"/>
    </row>
    <row r="30" spans="1:10" ht="12.75">
      <c r="A30" s="58"/>
      <c r="B30" s="57"/>
      <c r="C30" s="12" t="s">
        <v>14</v>
      </c>
      <c r="D30" s="13">
        <f>COUNTIF(D5:D25,"&lt;&gt;")</f>
        <v>10</v>
      </c>
      <c r="E30" s="13"/>
      <c r="F30" s="13"/>
      <c r="G30" s="102"/>
      <c r="H30" s="13"/>
      <c r="I30" s="17"/>
      <c r="J30" s="16"/>
    </row>
    <row r="31" spans="1:10" ht="12.75">
      <c r="A31" s="58"/>
      <c r="B31" s="56" t="s">
        <v>11</v>
      </c>
      <c r="C31" s="3" t="s">
        <v>4</v>
      </c>
      <c r="D31" s="7" t="s">
        <v>34</v>
      </c>
      <c r="E31" s="7"/>
      <c r="F31" s="7"/>
      <c r="G31" s="103"/>
      <c r="H31" s="7"/>
      <c r="I31" s="18"/>
      <c r="J31" s="16"/>
    </row>
    <row r="32" spans="1:10" ht="12.75">
      <c r="A32" s="58"/>
      <c r="B32" s="56"/>
      <c r="C32" s="3" t="s">
        <v>5</v>
      </c>
      <c r="D32" s="7" t="s">
        <v>36</v>
      </c>
      <c r="E32" s="7"/>
      <c r="F32" s="7"/>
      <c r="G32" s="103"/>
      <c r="H32" s="7"/>
      <c r="I32" s="19"/>
      <c r="J32" s="20"/>
    </row>
    <row r="33" spans="1:10" ht="12.75">
      <c r="A33" s="58"/>
      <c r="B33" s="56"/>
      <c r="C33" s="3" t="s">
        <v>6</v>
      </c>
      <c r="D33" s="7" t="s">
        <v>40</v>
      </c>
      <c r="E33" s="7"/>
      <c r="F33" s="7"/>
      <c r="G33" s="103"/>
      <c r="H33" s="7"/>
      <c r="I33" s="19"/>
      <c r="J33" s="20"/>
    </row>
    <row r="34" spans="1:10" ht="12.75" customHeight="1">
      <c r="A34" s="58"/>
      <c r="B34" s="56"/>
      <c r="C34" s="3" t="s">
        <v>7</v>
      </c>
      <c r="D34" s="7" t="s">
        <v>37</v>
      </c>
      <c r="E34" s="7"/>
      <c r="F34" s="7"/>
      <c r="G34" s="103"/>
      <c r="H34" s="7"/>
      <c r="I34" s="19"/>
      <c r="J34" s="20"/>
    </row>
    <row r="35" spans="1:10" s="6" customFormat="1" ht="12.75" customHeight="1">
      <c r="A35" s="58"/>
      <c r="B35" s="56"/>
      <c r="C35" s="3" t="s">
        <v>8</v>
      </c>
      <c r="D35" s="7" t="s">
        <v>35</v>
      </c>
      <c r="E35" s="7"/>
      <c r="F35" s="7"/>
      <c r="G35" s="103"/>
      <c r="H35" s="7"/>
      <c r="I35" s="19"/>
      <c r="J35" s="20"/>
    </row>
    <row r="36" spans="1:10" s="11" customFormat="1" ht="12.75">
      <c r="A36" s="21"/>
      <c r="B36" s="5"/>
      <c r="C36" s="1"/>
      <c r="D36" s="23"/>
      <c r="E36" s="23"/>
      <c r="F36" s="22"/>
      <c r="G36" s="23"/>
      <c r="H36" s="38"/>
      <c r="I36" s="19"/>
      <c r="J36" s="20"/>
    </row>
    <row r="37" spans="1:10" s="14" customFormat="1" ht="12.75">
      <c r="A37" s="5"/>
      <c r="B37" s="5"/>
      <c r="C37" s="1"/>
      <c r="D37" s="1"/>
      <c r="E37" s="1"/>
      <c r="F37" s="1"/>
      <c r="G37" s="1"/>
      <c r="H37" s="1"/>
      <c r="I37"/>
      <c r="J37" s="11"/>
    </row>
    <row r="38" ht="11.25" customHeight="1"/>
    <row r="40" ht="12.75">
      <c r="K40" s="11"/>
    </row>
  </sheetData>
  <mergeCells count="12">
    <mergeCell ref="B31:B35"/>
    <mergeCell ref="B28:B30"/>
    <mergeCell ref="A28:A35"/>
    <mergeCell ref="A26:J27"/>
    <mergeCell ref="A1:J1"/>
    <mergeCell ref="A2:G2"/>
    <mergeCell ref="I2:J2"/>
    <mergeCell ref="I3:I4"/>
    <mergeCell ref="B3:B4"/>
    <mergeCell ref="A3:A4"/>
    <mergeCell ref="C3:C4"/>
    <mergeCell ref="D3:H3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94" zoomScaleNormal="94" workbookViewId="0" topLeftCell="A1">
      <selection activeCell="D10" sqref="D10"/>
    </sheetView>
  </sheetViews>
  <sheetFormatPr defaultColWidth="9.140625" defaultRowHeight="12.75"/>
  <cols>
    <col min="2" max="2" width="45.57421875" style="36" bestFit="1" customWidth="1"/>
    <col min="3" max="3" width="9.00390625" style="0" bestFit="1" customWidth="1"/>
    <col min="4" max="4" width="9.28125" style="0" bestFit="1" customWidth="1"/>
    <col min="5" max="5" width="9.00390625" style="0" bestFit="1" customWidth="1"/>
    <col min="6" max="6" width="9.28125" style="0" bestFit="1" customWidth="1"/>
    <col min="7" max="7" width="9.00390625" style="0" bestFit="1" customWidth="1"/>
    <col min="8" max="8" width="9.28125" style="0" bestFit="1" customWidth="1"/>
    <col min="9" max="9" width="9.00390625" style="0" bestFit="1" customWidth="1"/>
    <col min="10" max="10" width="9.28125" style="0" bestFit="1" customWidth="1"/>
    <col min="11" max="11" width="9.00390625" style="0" bestFit="1" customWidth="1"/>
    <col min="12" max="12" width="9.28125" style="0" bestFit="1" customWidth="1"/>
  </cols>
  <sheetData>
    <row r="1" spans="1:13" ht="12.75">
      <c r="A1" s="73" t="s">
        <v>32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5"/>
    </row>
    <row r="2" spans="1:13" ht="12.75">
      <c r="A2" s="76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</row>
    <row r="3" spans="1:13" ht="12.75" customHeight="1">
      <c r="A3" s="79" t="s">
        <v>0</v>
      </c>
      <c r="B3" s="81" t="s">
        <v>1</v>
      </c>
      <c r="C3" s="71" t="s">
        <v>2</v>
      </c>
      <c r="D3" s="72"/>
      <c r="E3" s="72"/>
      <c r="F3" s="72"/>
      <c r="G3" s="72"/>
      <c r="H3" s="72"/>
      <c r="I3" s="72"/>
      <c r="J3" s="72"/>
      <c r="K3" s="72"/>
      <c r="L3" s="72"/>
      <c r="M3" s="24"/>
    </row>
    <row r="4" spans="1:13" ht="12.75">
      <c r="A4" s="80"/>
      <c r="B4" s="82"/>
      <c r="C4" s="65">
        <v>43437</v>
      </c>
      <c r="D4" s="66"/>
      <c r="E4" s="65">
        <f>C4+7</f>
        <v>43444</v>
      </c>
      <c r="F4" s="66"/>
      <c r="G4" s="65">
        <f>E4+7</f>
        <v>43451</v>
      </c>
      <c r="H4" s="66"/>
      <c r="I4" s="65">
        <f>G4+7</f>
        <v>43458</v>
      </c>
      <c r="J4" s="66"/>
      <c r="K4" s="65"/>
      <c r="L4" s="66"/>
      <c r="M4" s="26" t="s">
        <v>21</v>
      </c>
    </row>
    <row r="5" spans="1:13" ht="12.75">
      <c r="A5" s="25"/>
      <c r="B5" s="35"/>
      <c r="C5" s="27" t="s">
        <v>19</v>
      </c>
      <c r="D5" s="27" t="s">
        <v>20</v>
      </c>
      <c r="E5" s="27" t="s">
        <v>19</v>
      </c>
      <c r="F5" s="27" t="s">
        <v>20</v>
      </c>
      <c r="G5" s="27" t="s">
        <v>19</v>
      </c>
      <c r="H5" s="27" t="s">
        <v>20</v>
      </c>
      <c r="I5" s="27" t="s">
        <v>19</v>
      </c>
      <c r="J5" s="27" t="s">
        <v>20</v>
      </c>
      <c r="K5" s="27"/>
      <c r="L5" s="27"/>
      <c r="M5" s="28" t="s">
        <v>22</v>
      </c>
    </row>
    <row r="6" spans="1:13" ht="12.75" customHeight="1">
      <c r="A6" s="29">
        <v>1</v>
      </c>
      <c r="B6" s="33" t="s">
        <v>47</v>
      </c>
      <c r="C6" s="29">
        <v>3</v>
      </c>
      <c r="D6" s="29">
        <v>2</v>
      </c>
      <c r="E6" s="29"/>
      <c r="F6" s="29"/>
      <c r="G6" s="29"/>
      <c r="H6" s="29"/>
      <c r="I6" s="29"/>
      <c r="J6" s="29"/>
      <c r="K6" s="29"/>
      <c r="L6" s="3"/>
      <c r="M6" s="29">
        <f>SUM(C6:L6)</f>
        <v>5</v>
      </c>
    </row>
    <row r="7" spans="1:13" ht="12.75">
      <c r="A7" s="29">
        <f>A6+1</f>
        <v>2</v>
      </c>
      <c r="B7" s="34" t="s">
        <v>33</v>
      </c>
      <c r="C7" s="29"/>
      <c r="D7" s="29">
        <v>3</v>
      </c>
      <c r="E7" s="29"/>
      <c r="F7" s="29"/>
      <c r="G7" s="29"/>
      <c r="H7" s="29"/>
      <c r="I7" s="29"/>
      <c r="J7" s="29"/>
      <c r="K7" s="29"/>
      <c r="L7" s="29"/>
      <c r="M7" s="29">
        <f>SUM(C7:L7)</f>
        <v>3</v>
      </c>
    </row>
    <row r="8" spans="1:13" ht="12.75">
      <c r="A8" s="29">
        <f aca="true" t="shared" si="0" ref="A8:A20">A7+1</f>
        <v>3</v>
      </c>
      <c r="B8" s="34" t="s">
        <v>45</v>
      </c>
      <c r="C8" s="26">
        <v>2</v>
      </c>
      <c r="D8" s="26"/>
      <c r="E8" s="26"/>
      <c r="F8" s="26"/>
      <c r="G8" s="29"/>
      <c r="H8" s="29"/>
      <c r="I8" s="26"/>
      <c r="J8" s="26"/>
      <c r="K8" s="26"/>
      <c r="L8" s="26"/>
      <c r="M8" s="29">
        <f>SUM(C8:L8)</f>
        <v>2</v>
      </c>
    </row>
    <row r="9" spans="1:13" ht="12" customHeight="1">
      <c r="A9" s="29">
        <f t="shared" si="0"/>
        <v>4</v>
      </c>
      <c r="B9" s="33" t="s">
        <v>38</v>
      </c>
      <c r="C9" s="26"/>
      <c r="D9" s="26">
        <v>2</v>
      </c>
      <c r="E9" s="26"/>
      <c r="F9" s="26"/>
      <c r="G9" s="29"/>
      <c r="H9" s="29"/>
      <c r="I9" s="26"/>
      <c r="J9" s="26"/>
      <c r="K9" s="26"/>
      <c r="L9" s="26"/>
      <c r="M9" s="29">
        <f>SUM(C9:L9)</f>
        <v>2</v>
      </c>
    </row>
    <row r="10" spans="1:13" ht="12.75">
      <c r="A10" s="29">
        <f t="shared" si="0"/>
        <v>5</v>
      </c>
      <c r="B10" s="33" t="s">
        <v>43</v>
      </c>
      <c r="C10" s="26">
        <v>1</v>
      </c>
      <c r="D10" s="29"/>
      <c r="E10" s="29"/>
      <c r="F10" s="29"/>
      <c r="G10" s="29"/>
      <c r="H10" s="29"/>
      <c r="I10" s="29"/>
      <c r="J10" s="29"/>
      <c r="K10" s="26"/>
      <c r="L10" s="29"/>
      <c r="M10" s="29">
        <f>SUM(C10:L10)</f>
        <v>1</v>
      </c>
    </row>
    <row r="11" spans="1:13" ht="12.75">
      <c r="A11" s="29">
        <f t="shared" si="0"/>
        <v>6</v>
      </c>
      <c r="B11" s="34" t="s">
        <v>42</v>
      </c>
      <c r="C11" s="26"/>
      <c r="D11" s="29">
        <v>1</v>
      </c>
      <c r="E11" s="29"/>
      <c r="F11" s="29"/>
      <c r="G11" s="29"/>
      <c r="H11" s="29"/>
      <c r="I11" s="29"/>
      <c r="J11" s="29"/>
      <c r="K11" s="26"/>
      <c r="L11" s="104"/>
      <c r="M11" s="29">
        <f>SUM(C11:L11)</f>
        <v>1</v>
      </c>
    </row>
    <row r="12" spans="1:13" ht="12.75">
      <c r="A12" s="29">
        <f t="shared" si="0"/>
        <v>7</v>
      </c>
      <c r="B12" s="33"/>
      <c r="C12" s="26"/>
      <c r="D12" s="26"/>
      <c r="E12" s="26"/>
      <c r="F12" s="26"/>
      <c r="G12" s="29"/>
      <c r="H12" s="29"/>
      <c r="I12" s="26"/>
      <c r="J12" s="26"/>
      <c r="K12" s="26"/>
      <c r="L12" s="26"/>
      <c r="M12" s="29">
        <f>SUM(C12:L12)</f>
        <v>0</v>
      </c>
    </row>
    <row r="13" spans="1:13" ht="12.75">
      <c r="A13" s="29">
        <f t="shared" si="0"/>
        <v>8</v>
      </c>
      <c r="B13" s="39"/>
      <c r="C13" s="26"/>
      <c r="D13" s="26"/>
      <c r="E13" s="26"/>
      <c r="F13" s="26"/>
      <c r="G13" s="29"/>
      <c r="H13" s="29"/>
      <c r="I13" s="26"/>
      <c r="J13" s="26"/>
      <c r="K13" s="26"/>
      <c r="L13" s="26"/>
      <c r="M13" s="29">
        <f aca="true" t="shared" si="1" ref="M6:M20">SUM(C13:L13)</f>
        <v>0</v>
      </c>
    </row>
    <row r="14" spans="1:13" ht="12.75">
      <c r="A14" s="29">
        <f t="shared" si="0"/>
        <v>9</v>
      </c>
      <c r="B14" s="34"/>
      <c r="C14" s="26"/>
      <c r="D14" s="29"/>
      <c r="E14" s="29"/>
      <c r="F14" s="29"/>
      <c r="G14" s="29"/>
      <c r="H14" s="29"/>
      <c r="I14" s="29"/>
      <c r="J14" s="29"/>
      <c r="K14" s="26"/>
      <c r="L14" s="29"/>
      <c r="M14" s="29">
        <f t="shared" si="1"/>
        <v>0</v>
      </c>
    </row>
    <row r="15" spans="1:13" ht="12.75">
      <c r="A15" s="29">
        <f t="shared" si="0"/>
        <v>10</v>
      </c>
      <c r="B15" s="33"/>
      <c r="C15" s="26"/>
      <c r="D15" s="29"/>
      <c r="E15" s="29"/>
      <c r="F15" s="29"/>
      <c r="G15" s="29"/>
      <c r="H15" s="29"/>
      <c r="I15" s="29"/>
      <c r="J15" s="29"/>
      <c r="K15" s="26"/>
      <c r="L15" s="29"/>
      <c r="M15" s="29">
        <f t="shared" si="1"/>
        <v>0</v>
      </c>
    </row>
    <row r="16" spans="1:13" ht="12.75">
      <c r="A16" s="29">
        <f t="shared" si="0"/>
        <v>11</v>
      </c>
      <c r="B16" s="40"/>
      <c r="C16" s="26"/>
      <c r="D16" s="26"/>
      <c r="E16" s="26"/>
      <c r="F16" s="26"/>
      <c r="G16" s="29"/>
      <c r="H16" s="29"/>
      <c r="I16" s="26"/>
      <c r="J16" s="26"/>
      <c r="K16" s="26"/>
      <c r="L16" s="26"/>
      <c r="M16" s="29">
        <f t="shared" si="1"/>
        <v>0</v>
      </c>
    </row>
    <row r="17" spans="1:13" ht="12.75">
      <c r="A17" s="29">
        <f t="shared" si="0"/>
        <v>12</v>
      </c>
      <c r="B17" s="33"/>
      <c r="C17" s="26"/>
      <c r="D17" s="26"/>
      <c r="E17" s="26"/>
      <c r="F17" s="26"/>
      <c r="G17" s="29"/>
      <c r="H17" s="29"/>
      <c r="I17" s="26"/>
      <c r="J17" s="26"/>
      <c r="K17" s="26"/>
      <c r="L17" s="26"/>
      <c r="M17" s="29">
        <f t="shared" si="1"/>
        <v>0</v>
      </c>
    </row>
    <row r="18" spans="1:13" ht="12.75">
      <c r="A18" s="29">
        <f t="shared" si="0"/>
        <v>13</v>
      </c>
      <c r="B18" s="34"/>
      <c r="C18" s="26"/>
      <c r="D18" s="26"/>
      <c r="E18" s="26"/>
      <c r="F18" s="26"/>
      <c r="G18" s="29"/>
      <c r="H18" s="29"/>
      <c r="I18" s="26"/>
      <c r="J18" s="26"/>
      <c r="K18" s="26"/>
      <c r="L18" s="26"/>
      <c r="M18" s="29">
        <f t="shared" si="1"/>
        <v>0</v>
      </c>
    </row>
    <row r="19" spans="1:13" ht="12.75">
      <c r="A19" s="29">
        <f t="shared" si="0"/>
        <v>14</v>
      </c>
      <c r="B19" s="41"/>
      <c r="C19" s="26"/>
      <c r="D19" s="26"/>
      <c r="E19" s="26"/>
      <c r="F19" s="26"/>
      <c r="G19" s="29"/>
      <c r="H19" s="29"/>
      <c r="I19" s="26"/>
      <c r="J19" s="26"/>
      <c r="K19" s="26"/>
      <c r="L19" s="26"/>
      <c r="M19" s="29">
        <f t="shared" si="1"/>
        <v>0</v>
      </c>
    </row>
    <row r="20" spans="1:13" ht="11.25" customHeight="1">
      <c r="A20" s="29">
        <f t="shared" si="0"/>
        <v>15</v>
      </c>
      <c r="B20" s="33"/>
      <c r="C20" s="26"/>
      <c r="D20" s="29"/>
      <c r="E20" s="29"/>
      <c r="F20" s="29"/>
      <c r="G20" s="29"/>
      <c r="H20" s="29"/>
      <c r="I20" s="29"/>
      <c r="J20" s="29"/>
      <c r="K20" s="26"/>
      <c r="L20" s="29"/>
      <c r="M20" s="29">
        <f t="shared" si="1"/>
        <v>0</v>
      </c>
    </row>
    <row r="21" spans="1:13" ht="12.75" customHeight="1">
      <c r="A21" s="67" t="s">
        <v>23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1:13" ht="12.75" customHeight="1">
      <c r="A22" s="69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8" ht="12.75">
      <c r="D28" t="s">
        <v>41</v>
      </c>
    </row>
  </sheetData>
  <mergeCells count="11">
    <mergeCell ref="A1:M1"/>
    <mergeCell ref="A2:M2"/>
    <mergeCell ref="G4:H4"/>
    <mergeCell ref="I4:J4"/>
    <mergeCell ref="K4:L4"/>
    <mergeCell ref="A3:A4"/>
    <mergeCell ref="B3:B4"/>
    <mergeCell ref="C4:D4"/>
    <mergeCell ref="E4:F4"/>
    <mergeCell ref="A21:M22"/>
    <mergeCell ref="C3:L3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zoomScale="70" zoomScaleNormal="70" workbookViewId="0" topLeftCell="A1">
      <selection activeCell="D35" sqref="D35"/>
    </sheetView>
  </sheetViews>
  <sheetFormatPr defaultColWidth="9.140625" defaultRowHeight="12.75"/>
  <cols>
    <col min="1" max="1" width="42.8515625" style="0" bestFit="1" customWidth="1"/>
    <col min="2" max="2" width="8.140625" style="0" bestFit="1" customWidth="1"/>
    <col min="4" max="4" width="42.8515625" style="0" bestFit="1" customWidth="1"/>
  </cols>
  <sheetData>
    <row r="1" spans="1:6" ht="12.75">
      <c r="A1" s="77" t="s">
        <v>28</v>
      </c>
      <c r="B1" s="77"/>
      <c r="C1" s="77"/>
      <c r="D1" s="77"/>
      <c r="E1" s="77"/>
      <c r="F1" s="77"/>
    </row>
    <row r="2" spans="1:6" ht="12.75">
      <c r="A2" s="99">
        <v>43437</v>
      </c>
      <c r="B2" s="95"/>
      <c r="C2" s="95"/>
      <c r="D2" s="99">
        <v>43437</v>
      </c>
      <c r="E2" s="95"/>
      <c r="F2" s="95"/>
    </row>
    <row r="3" spans="1:6" ht="12.75">
      <c r="A3" s="95" t="s">
        <v>19</v>
      </c>
      <c r="B3" s="95"/>
      <c r="C3" s="95"/>
      <c r="D3" s="95" t="s">
        <v>20</v>
      </c>
      <c r="E3" s="95"/>
      <c r="F3" s="95"/>
    </row>
    <row r="4" spans="1:6" ht="12.75">
      <c r="A4" s="3" t="s">
        <v>1</v>
      </c>
      <c r="B4" s="3" t="s">
        <v>25</v>
      </c>
      <c r="C4" s="3" t="s">
        <v>26</v>
      </c>
      <c r="D4" s="3" t="s">
        <v>1</v>
      </c>
      <c r="E4" s="3" t="s">
        <v>25</v>
      </c>
      <c r="F4" s="3" t="s">
        <v>26</v>
      </c>
    </row>
    <row r="5" spans="1:6" ht="12.75">
      <c r="A5" s="33" t="s">
        <v>47</v>
      </c>
      <c r="B5" s="4">
        <v>3475</v>
      </c>
      <c r="C5" s="34">
        <f aca="true" t="shared" si="0" ref="C5:C14">ABS(3547-B5)</f>
        <v>72</v>
      </c>
      <c r="D5" s="34" t="s">
        <v>33</v>
      </c>
      <c r="E5" s="34">
        <v>168</v>
      </c>
      <c r="F5" s="34">
        <f aca="true" t="shared" si="1" ref="F5:F14">ABS(160-E5)</f>
        <v>8</v>
      </c>
    </row>
    <row r="6" spans="1:6" ht="12.75">
      <c r="A6" s="34" t="s">
        <v>45</v>
      </c>
      <c r="B6" s="4">
        <v>3300</v>
      </c>
      <c r="C6" s="34">
        <f t="shared" si="0"/>
        <v>247</v>
      </c>
      <c r="D6" s="33" t="s">
        <v>47</v>
      </c>
      <c r="E6" s="33">
        <v>185</v>
      </c>
      <c r="F6" s="34">
        <f t="shared" si="1"/>
        <v>25</v>
      </c>
    </row>
    <row r="7" spans="1:6" ht="12.75">
      <c r="A7" s="33" t="s">
        <v>43</v>
      </c>
      <c r="B7" s="4">
        <v>2105</v>
      </c>
      <c r="C7" s="34">
        <f t="shared" si="0"/>
        <v>1442</v>
      </c>
      <c r="D7" s="33" t="s">
        <v>38</v>
      </c>
      <c r="E7" s="34">
        <v>135</v>
      </c>
      <c r="F7" s="34">
        <f t="shared" si="1"/>
        <v>25</v>
      </c>
    </row>
    <row r="8" spans="1:6" ht="12.75">
      <c r="A8" s="34" t="s">
        <v>42</v>
      </c>
      <c r="B8" s="4">
        <v>2050</v>
      </c>
      <c r="C8" s="34">
        <f t="shared" si="0"/>
        <v>1497</v>
      </c>
      <c r="D8" s="34" t="s">
        <v>42</v>
      </c>
      <c r="E8" s="34">
        <v>132</v>
      </c>
      <c r="F8" s="34">
        <f t="shared" si="1"/>
        <v>28</v>
      </c>
    </row>
    <row r="9" spans="1:6" ht="12.75">
      <c r="A9" s="34" t="s">
        <v>33</v>
      </c>
      <c r="B9" s="4">
        <v>2018</v>
      </c>
      <c r="C9" s="34">
        <f t="shared" si="0"/>
        <v>1529</v>
      </c>
      <c r="D9" s="34" t="s">
        <v>39</v>
      </c>
      <c r="E9" s="34">
        <v>97</v>
      </c>
      <c r="F9" s="34">
        <f t="shared" si="1"/>
        <v>63</v>
      </c>
    </row>
    <row r="10" spans="1:6" ht="13.5" customHeight="1">
      <c r="A10" s="34" t="s">
        <v>31</v>
      </c>
      <c r="B10" s="4">
        <v>1900</v>
      </c>
      <c r="C10" s="34">
        <f t="shared" si="0"/>
        <v>1647</v>
      </c>
      <c r="D10" s="34" t="s">
        <v>45</v>
      </c>
      <c r="E10" s="34">
        <v>94</v>
      </c>
      <c r="F10" s="34">
        <f t="shared" si="1"/>
        <v>66</v>
      </c>
    </row>
    <row r="11" spans="1:6" ht="12.75" customHeight="1">
      <c r="A11" s="33" t="s">
        <v>38</v>
      </c>
      <c r="B11" s="4">
        <v>1801</v>
      </c>
      <c r="C11" s="34">
        <f t="shared" si="0"/>
        <v>1746</v>
      </c>
      <c r="D11" s="34" t="s">
        <v>31</v>
      </c>
      <c r="E11" s="34">
        <v>72</v>
      </c>
      <c r="F11" s="34">
        <f t="shared" si="1"/>
        <v>88</v>
      </c>
    </row>
    <row r="12" spans="1:6" ht="12.75" customHeight="1">
      <c r="A12" s="34" t="s">
        <v>44</v>
      </c>
      <c r="B12" s="4">
        <v>1786</v>
      </c>
      <c r="C12" s="34">
        <f t="shared" si="0"/>
        <v>1761</v>
      </c>
      <c r="D12" s="33" t="s">
        <v>43</v>
      </c>
      <c r="E12" s="34">
        <v>253</v>
      </c>
      <c r="F12" s="34">
        <f t="shared" si="1"/>
        <v>93</v>
      </c>
    </row>
    <row r="13" spans="1:6" ht="12.75" customHeight="1">
      <c r="A13" s="34" t="s">
        <v>39</v>
      </c>
      <c r="B13" s="4">
        <v>1746</v>
      </c>
      <c r="C13" s="34">
        <f t="shared" si="0"/>
        <v>1801</v>
      </c>
      <c r="D13" s="34" t="s">
        <v>44</v>
      </c>
      <c r="E13" s="34">
        <v>28</v>
      </c>
      <c r="F13" s="34">
        <f t="shared" si="1"/>
        <v>132</v>
      </c>
    </row>
    <row r="14" spans="1:6" ht="12.75" customHeight="1">
      <c r="A14" s="39" t="s">
        <v>46</v>
      </c>
      <c r="B14" s="4">
        <v>1600</v>
      </c>
      <c r="C14" s="34">
        <f t="shared" si="0"/>
        <v>1947</v>
      </c>
      <c r="D14" s="39" t="s">
        <v>46</v>
      </c>
      <c r="E14" s="34">
        <v>1</v>
      </c>
      <c r="F14" s="34">
        <f t="shared" si="1"/>
        <v>159</v>
      </c>
    </row>
    <row r="15" spans="1:6" ht="12.75" customHeight="1">
      <c r="A15" s="33"/>
      <c r="B15" s="4"/>
      <c r="C15" s="34"/>
      <c r="D15" s="33"/>
      <c r="E15" s="33"/>
      <c r="F15" s="34"/>
    </row>
    <row r="16" spans="1:6" ht="12.75" customHeight="1">
      <c r="A16" s="34"/>
      <c r="B16" s="4"/>
      <c r="C16" s="34"/>
      <c r="D16" s="33"/>
      <c r="E16" s="34"/>
      <c r="F16" s="34"/>
    </row>
    <row r="17" spans="1:6" ht="12.75" customHeight="1">
      <c r="A17" s="33"/>
      <c r="B17" s="26"/>
      <c r="C17" s="34"/>
      <c r="D17" s="34"/>
      <c r="E17" s="34"/>
      <c r="F17" s="34"/>
    </row>
    <row r="18" spans="1:6" ht="12.75" customHeight="1">
      <c r="A18" s="33"/>
      <c r="B18" s="4"/>
      <c r="C18" s="34"/>
      <c r="D18" s="34"/>
      <c r="E18" s="34"/>
      <c r="F18" s="34"/>
    </row>
    <row r="19" spans="1:6" ht="12.75" customHeight="1">
      <c r="A19" s="33"/>
      <c r="B19" s="33"/>
      <c r="C19" s="34"/>
      <c r="D19" s="33"/>
      <c r="E19" s="34"/>
      <c r="F19" s="34"/>
    </row>
    <row r="20" spans="1:6" ht="12.75" customHeight="1">
      <c r="A20" s="33"/>
      <c r="B20" s="33"/>
      <c r="C20" s="34"/>
      <c r="D20" s="34"/>
      <c r="E20" s="34"/>
      <c r="F20" s="34"/>
    </row>
    <row r="21" spans="1:6" ht="12.75" customHeight="1">
      <c r="A21" s="33"/>
      <c r="B21" s="33"/>
      <c r="C21" s="34"/>
      <c r="D21" s="33"/>
      <c r="E21" s="34"/>
      <c r="F21" s="34"/>
    </row>
    <row r="22" spans="1:6" ht="12.75" customHeight="1">
      <c r="A22" s="96" t="s">
        <v>27</v>
      </c>
      <c r="B22" s="97"/>
      <c r="C22" s="97"/>
      <c r="D22" s="97"/>
      <c r="E22" s="97"/>
      <c r="F22" s="98"/>
    </row>
    <row r="23" spans="1:6" ht="12.75">
      <c r="A23" s="83" t="s">
        <v>29</v>
      </c>
      <c r="B23" s="84"/>
      <c r="C23" s="85"/>
      <c r="D23" s="83" t="s">
        <v>30</v>
      </c>
      <c r="E23" s="84"/>
      <c r="F23" s="85"/>
    </row>
    <row r="24" spans="1:6" ht="12.75">
      <c r="A24" s="86"/>
      <c r="B24" s="87"/>
      <c r="C24" s="88"/>
      <c r="D24" s="86"/>
      <c r="E24" s="87"/>
      <c r="F24" s="88"/>
    </row>
    <row r="25" spans="1:6" ht="12.75">
      <c r="A25" s="83" t="s">
        <v>49</v>
      </c>
      <c r="B25" s="84"/>
      <c r="C25" s="85"/>
      <c r="D25" s="89" t="s">
        <v>48</v>
      </c>
      <c r="E25" s="90"/>
      <c r="F25" s="91"/>
    </row>
    <row r="26" spans="1:6" ht="25.5" customHeight="1">
      <c r="A26" s="86"/>
      <c r="B26" s="87"/>
      <c r="C26" s="88"/>
      <c r="D26" s="92"/>
      <c r="E26" s="93"/>
      <c r="F26" s="94"/>
    </row>
  </sheetData>
  <mergeCells count="10">
    <mergeCell ref="A1:F1"/>
    <mergeCell ref="A2:C2"/>
    <mergeCell ref="A3:C3"/>
    <mergeCell ref="D2:F2"/>
    <mergeCell ref="A25:C26"/>
    <mergeCell ref="D25:F26"/>
    <mergeCell ref="D3:F3"/>
    <mergeCell ref="A22:F22"/>
    <mergeCell ref="A23:C24"/>
    <mergeCell ref="D23:F2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2012-09-03T11:00:00Z</cp:lastPrinted>
  <dcterms:created xsi:type="dcterms:W3CDTF">2010-09-21T23:33:28Z</dcterms:created>
  <dcterms:modified xsi:type="dcterms:W3CDTF">2018-12-03T23:23:17Z</dcterms:modified>
  <cp:category/>
  <cp:version/>
  <cp:contentType/>
  <cp:contentStatus/>
</cp:coreProperties>
</file>