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<sst xmlns="http://schemas.openxmlformats.org/spreadsheetml/2006/main" count="127" uniqueCount="60">
  <si>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</si>
  <si>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</si>
  <si>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</si>
  <si>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</si>
  <si>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</si>
  <si>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</si>
  <si>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</si>
  <si>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</si>
  <si>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</si>
  <si>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</si>
  <si>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</si>
  <si>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</si>
  <si>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</si>
  <si>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</si>
  <si>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</si>
  <si>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</si>
  <si>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</si>
  <si>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</si>
  <si>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</si>
  <si>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</si>
  <si>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</si>
  <si>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</si>
  <si>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</si>
  <si>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</si>
  <si>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</si>
  <si>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</si>
  <si>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</si>
  <si>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</si>
  <si>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</si>
  <si>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</si>
  <si>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</si>
  <si>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</si>
  <si>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MUSIC INTROS</t>
  </si>
  <si>
    <t>GENERAL KNOWLEDGE</t>
  </si>
  <si>
    <t>F&amp;D S&amp;L TV&amp;FIL,M</t>
  </si>
  <si>
    <t>S&amp;N H&amp;G A&amp;L</t>
  </si>
  <si>
    <t>+</t>
  </si>
  <si>
    <t>Week Number: #1</t>
  </si>
  <si>
    <t xml:space="preserve">IM WITH DUMMY </t>
  </si>
  <si>
    <t>PSWS</t>
  </si>
  <si>
    <t>IVC2</t>
  </si>
  <si>
    <t>S&amp;M</t>
  </si>
  <si>
    <t>PICK N MIX</t>
  </si>
  <si>
    <t xml:space="preserve">THE ALLSORTS </t>
  </si>
  <si>
    <t>TEAM BOSLEY</t>
  </si>
  <si>
    <t>BEAVIS &amp; BUTTHEAD DO SETH</t>
  </si>
  <si>
    <t>THE A TEAM</t>
  </si>
  <si>
    <t>TEAM NAME</t>
  </si>
  <si>
    <t>ANAGRAMS</t>
  </si>
  <si>
    <t>SETH BUELLERS DAY OFF</t>
  </si>
  <si>
    <t>FLORENCE KNIGHTENGALES</t>
  </si>
  <si>
    <t>RATS</t>
  </si>
  <si>
    <t>THEN THERE WERE 3</t>
  </si>
  <si>
    <t>SCI FI FREAKS</t>
  </si>
  <si>
    <t>TOT DANGLING MADROL</t>
  </si>
  <si>
    <t>OPS TRAINING</t>
  </si>
  <si>
    <r>
      <t>ALLSORTS &amp;</t>
    </r>
    <r>
      <rPr>
        <sz val="10"/>
        <rFont val="Arial"/>
        <family val="2"/>
      </rPr>
      <t xml:space="preserve"> TOT DANGLING MAGNUS</t>
    </r>
  </si>
  <si>
    <r>
      <t>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HEN THERE WAS 3 = 3</t>
    </r>
  </si>
  <si>
    <t>The Rutland &amp; Derby - Monday Night Quiz - Quiz League #73</t>
  </si>
  <si>
    <t>Holiday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</si>
</sst>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&quot;$&quot;#,##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K7" sqref="K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60" t="s">
        <v>58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63" t="s">
        <v>16</v>
      </c>
      <c r="B2" s="64"/>
      <c r="C2" s="64"/>
      <c r="D2" s="64"/>
      <c r="E2" s="64"/>
      <c r="F2" s="64"/>
      <c r="G2" s="64"/>
      <c r="H2" s="37">
        <v>1</v>
      </c>
      <c r="I2" s="65"/>
      <c r="J2" s="66"/>
    </row>
    <row r="3" spans="1:10" ht="12.75" customHeight="1">
      <c r="A3" s="67" t="s">
        <v>0</v>
      </c>
      <c r="B3" s="69" t="s">
        <v>1</v>
      </c>
      <c r="C3" s="67" t="s">
        <v>17</v>
      </c>
      <c r="D3" s="71" t="s">
        <v>24</v>
      </c>
      <c r="E3" s="72"/>
      <c r="F3" s="72"/>
      <c r="G3" s="72"/>
      <c r="H3" s="73"/>
      <c r="I3" s="67" t="s">
        <v>3</v>
      </c>
      <c r="J3" s="10" t="s">
        <v>14</v>
      </c>
    </row>
    <row r="4" spans="1:10" ht="12.75">
      <c r="A4" s="68"/>
      <c r="B4" s="70"/>
      <c r="C4" s="68"/>
      <c r="D4" s="2">
        <v>43647</v>
      </c>
      <c r="E4" s="2">
        <f>D4+7</f>
        <v>43654</v>
      </c>
      <c r="F4" s="2">
        <f>E4+7</f>
        <v>43661</v>
      </c>
      <c r="G4" s="2">
        <f>F4+7</f>
        <v>43668</v>
      </c>
      <c r="H4" s="2">
        <f>G4+7</f>
        <v>43675</v>
      </c>
      <c r="I4" s="68"/>
      <c r="J4" s="10" t="s">
        <v>15</v>
      </c>
    </row>
    <row r="5" spans="1:10" s="31" customFormat="1" ht="12.75" customHeight="1">
      <c r="A5" s="32">
        <v>1</v>
      </c>
      <c r="B5" s="34" t="s">
        <v>54</v>
      </c>
      <c r="C5" s="4">
        <v>1</v>
      </c>
      <c r="D5" s="4">
        <v>56</v>
      </c>
      <c r="E5" s="4"/>
      <c r="F5" s="50" t="s">
        <v>59</v>
      </c>
      <c r="G5" s="4"/>
      <c r="H5" s="4"/>
      <c r="I5" s="4">
        <f aca="true" t="shared" si="0" ref="I5:I15">SUM(D5:H5)</f>
        <v>56</v>
      </c>
      <c r="J5" s="30">
        <f aca="true" t="shared" si="1" ref="J5:J15">I5/C5</f>
        <v>56</v>
      </c>
    </row>
    <row r="6" spans="1:10" s="31" customFormat="1" ht="12.75">
      <c r="A6" s="32">
        <f aca="true" t="shared" si="2" ref="A6:A25">A5+1</f>
        <v>2</v>
      </c>
      <c r="B6" s="33" t="s">
        <v>44</v>
      </c>
      <c r="C6" s="4">
        <v>1</v>
      </c>
      <c r="D6" s="4">
        <v>55</v>
      </c>
      <c r="E6" s="4"/>
      <c r="F6" s="50" t="s">
        <v>59</v>
      </c>
      <c r="G6" s="4"/>
      <c r="H6" s="4"/>
      <c r="I6" s="4">
        <f t="shared" si="0"/>
        <v>55</v>
      </c>
      <c r="J6" s="30">
        <f t="shared" si="1"/>
        <v>55</v>
      </c>
    </row>
    <row r="7" spans="1:10" s="31" customFormat="1" ht="12.75">
      <c r="A7" s="32">
        <f t="shared" si="2"/>
        <v>3</v>
      </c>
      <c r="B7" s="34" t="s">
        <v>43</v>
      </c>
      <c r="C7" s="4">
        <v>1</v>
      </c>
      <c r="D7" s="4">
        <v>53</v>
      </c>
      <c r="E7" s="4"/>
      <c r="F7" s="50" t="s">
        <v>59</v>
      </c>
      <c r="G7" s="4"/>
      <c r="H7" s="4"/>
      <c r="I7" s="4">
        <f t="shared" si="0"/>
        <v>53</v>
      </c>
      <c r="J7" s="30">
        <f t="shared" si="1"/>
        <v>53</v>
      </c>
    </row>
    <row r="8" spans="1:10" s="31" customFormat="1" ht="12" customHeight="1">
      <c r="A8" s="32">
        <f t="shared" si="2"/>
        <v>4</v>
      </c>
      <c r="B8" s="33" t="s">
        <v>49</v>
      </c>
      <c r="C8" s="4">
        <v>1</v>
      </c>
      <c r="D8" s="4">
        <v>51.5</v>
      </c>
      <c r="E8" s="4"/>
      <c r="F8" s="50" t="s">
        <v>59</v>
      </c>
      <c r="G8" s="4"/>
      <c r="H8" s="4"/>
      <c r="I8" s="4">
        <f t="shared" si="0"/>
        <v>51.5</v>
      </c>
      <c r="J8" s="30">
        <f t="shared" si="1"/>
        <v>51.5</v>
      </c>
    </row>
    <row r="9" spans="1:10" s="31" customFormat="1" ht="12.75">
      <c r="A9" s="32">
        <f t="shared" si="2"/>
        <v>5</v>
      </c>
      <c r="B9" s="34" t="s">
        <v>53</v>
      </c>
      <c r="C9" s="4">
        <v>1</v>
      </c>
      <c r="D9" s="4">
        <v>51.5</v>
      </c>
      <c r="E9" s="4"/>
      <c r="F9" s="50" t="s">
        <v>59</v>
      </c>
      <c r="G9" s="4"/>
      <c r="H9" s="4"/>
      <c r="I9" s="4">
        <f t="shared" si="0"/>
        <v>51.5</v>
      </c>
      <c r="J9" s="30">
        <f t="shared" si="1"/>
        <v>51.5</v>
      </c>
    </row>
    <row r="10" spans="1:10" s="31" customFormat="1" ht="12.75">
      <c r="A10" s="32">
        <f t="shared" si="2"/>
        <v>6</v>
      </c>
      <c r="B10" s="33" t="s">
        <v>39</v>
      </c>
      <c r="C10" s="4">
        <v>1</v>
      </c>
      <c r="D10" s="4">
        <v>45.5</v>
      </c>
      <c r="E10" s="4"/>
      <c r="F10" s="50" t="s">
        <v>59</v>
      </c>
      <c r="G10" s="4"/>
      <c r="H10" s="4"/>
      <c r="I10" s="4">
        <f t="shared" si="0"/>
        <v>45.5</v>
      </c>
      <c r="J10" s="30">
        <f t="shared" si="1"/>
        <v>45.5</v>
      </c>
    </row>
    <row r="11" spans="1:10" s="31" customFormat="1" ht="12.75">
      <c r="A11" s="32">
        <f t="shared" si="2"/>
        <v>7</v>
      </c>
      <c r="B11" s="33" t="s">
        <v>42</v>
      </c>
      <c r="C11" s="4">
        <v>1</v>
      </c>
      <c r="D11" s="4">
        <v>41</v>
      </c>
      <c r="E11" s="4"/>
      <c r="F11" s="50" t="s">
        <v>59</v>
      </c>
      <c r="G11" s="4"/>
      <c r="H11" s="4"/>
      <c r="I11" s="4">
        <f t="shared" si="0"/>
        <v>41</v>
      </c>
      <c r="J11" s="30">
        <f t="shared" si="1"/>
        <v>41</v>
      </c>
    </row>
    <row r="12" spans="1:10" s="31" customFormat="1" ht="12.75">
      <c r="A12" s="32">
        <f t="shared" si="2"/>
        <v>8</v>
      </c>
      <c r="B12" s="34" t="s">
        <v>51</v>
      </c>
      <c r="C12" s="4">
        <v>1</v>
      </c>
      <c r="D12" s="4">
        <v>35.5</v>
      </c>
      <c r="E12" s="4"/>
      <c r="F12" s="50" t="s">
        <v>59</v>
      </c>
      <c r="G12" s="4"/>
      <c r="H12" s="4"/>
      <c r="I12" s="4">
        <f t="shared" si="0"/>
        <v>35.5</v>
      </c>
      <c r="J12" s="30">
        <f t="shared" si="1"/>
        <v>35.5</v>
      </c>
    </row>
    <row r="13" spans="1:10" s="31" customFormat="1" ht="13.5" customHeight="1">
      <c r="A13" s="32">
        <f t="shared" si="2"/>
        <v>9</v>
      </c>
      <c r="B13" s="39" t="s">
        <v>50</v>
      </c>
      <c r="C13" s="4">
        <v>1</v>
      </c>
      <c r="D13" s="4">
        <v>35</v>
      </c>
      <c r="E13" s="4"/>
      <c r="F13" s="50" t="s">
        <v>59</v>
      </c>
      <c r="G13" s="4"/>
      <c r="H13" s="4"/>
      <c r="I13" s="4">
        <f t="shared" si="0"/>
        <v>35</v>
      </c>
      <c r="J13" s="30">
        <f t="shared" si="1"/>
        <v>35</v>
      </c>
    </row>
    <row r="14" spans="1:10" s="31" customFormat="1" ht="13.5" customHeight="1">
      <c r="A14" s="32">
        <f t="shared" si="2"/>
        <v>10</v>
      </c>
      <c r="B14" s="33" t="s">
        <v>52</v>
      </c>
      <c r="C14" s="4">
        <v>1</v>
      </c>
      <c r="D14" s="4">
        <v>34</v>
      </c>
      <c r="E14" s="4"/>
      <c r="F14" s="50" t="s">
        <v>59</v>
      </c>
      <c r="G14" s="4"/>
      <c r="H14" s="4"/>
      <c r="I14" s="4">
        <f t="shared" si="0"/>
        <v>34</v>
      </c>
      <c r="J14" s="30">
        <f t="shared" si="1"/>
        <v>34</v>
      </c>
    </row>
    <row r="15" spans="1:10" s="31" customFormat="1" ht="13.5" customHeight="1">
      <c r="A15" s="32">
        <f t="shared" si="2"/>
        <v>11</v>
      </c>
      <c r="B15" s="34" t="s">
        <v>55</v>
      </c>
      <c r="C15" s="4">
        <v>1</v>
      </c>
      <c r="D15" s="4">
        <v>18</v>
      </c>
      <c r="E15" s="4"/>
      <c r="F15" s="50" t="s">
        <v>59</v>
      </c>
      <c r="G15" s="4"/>
      <c r="H15" s="4"/>
      <c r="I15" s="4">
        <f t="shared" si="0"/>
        <v>18</v>
      </c>
      <c r="J15" s="30">
        <f t="shared" si="1"/>
        <v>18</v>
      </c>
    </row>
    <row r="16" spans="1:10" s="31" customFormat="1" ht="13.5" customHeight="1">
      <c r="A16" s="32">
        <f t="shared" si="2"/>
        <v>12</v>
      </c>
      <c r="B16" s="34"/>
      <c r="C16" s="4"/>
      <c r="D16" s="4"/>
      <c r="E16" s="4"/>
      <c r="F16" s="50" t="s">
        <v>59</v>
      </c>
      <c r="G16" s="4"/>
      <c r="H16" s="4"/>
      <c r="I16" s="4"/>
      <c r="J16" s="30"/>
    </row>
    <row r="17" spans="1:10" s="31" customFormat="1" ht="13.5" customHeight="1">
      <c r="A17" s="32">
        <f t="shared" si="2"/>
        <v>13</v>
      </c>
      <c r="B17" s="39"/>
      <c r="C17" s="4"/>
      <c r="D17" s="4"/>
      <c r="E17" s="4"/>
      <c r="F17" s="50" t="s">
        <v>59</v>
      </c>
      <c r="G17" s="4"/>
      <c r="H17" s="4"/>
      <c r="I17" s="4"/>
      <c r="J17" s="30"/>
    </row>
    <row r="18" spans="1:10" s="31" customFormat="1" ht="13.5" customHeight="1">
      <c r="A18" s="32">
        <f t="shared" si="2"/>
        <v>14</v>
      </c>
      <c r="B18" s="39"/>
      <c r="C18" s="4"/>
      <c r="D18" s="4"/>
      <c r="E18" s="4"/>
      <c r="F18" s="50" t="s">
        <v>59</v>
      </c>
      <c r="G18" s="4"/>
      <c r="H18" s="4"/>
      <c r="I18" s="4"/>
      <c r="J18" s="30"/>
    </row>
    <row r="19" spans="1:10" s="31" customFormat="1" ht="13.5" customHeight="1">
      <c r="A19" s="32">
        <f t="shared" si="2"/>
        <v>15</v>
      </c>
      <c r="B19" s="34"/>
      <c r="C19" s="4"/>
      <c r="D19" s="4"/>
      <c r="E19" s="4"/>
      <c r="F19" s="50" t="s">
        <v>59</v>
      </c>
      <c r="G19" s="4"/>
      <c r="H19" s="4"/>
      <c r="I19" s="4"/>
      <c r="J19" s="30"/>
    </row>
    <row r="20" spans="1:10" s="31" customFormat="1" ht="13.5" customHeight="1">
      <c r="A20" s="32">
        <f t="shared" si="2"/>
        <v>16</v>
      </c>
      <c r="B20" s="33"/>
      <c r="C20" s="4"/>
      <c r="D20" s="4"/>
      <c r="E20" s="4"/>
      <c r="F20" s="50" t="s">
        <v>59</v>
      </c>
      <c r="G20" s="4"/>
      <c r="H20" s="4"/>
      <c r="I20" s="4"/>
      <c r="J20" s="30"/>
    </row>
    <row r="21" spans="1:10" s="31" customFormat="1" ht="13.5" customHeight="1">
      <c r="A21" s="32">
        <f t="shared" si="2"/>
        <v>17</v>
      </c>
      <c r="B21" s="33"/>
      <c r="C21" s="4"/>
      <c r="D21" s="4"/>
      <c r="E21" s="4"/>
      <c r="F21" s="50" t="s">
        <v>59</v>
      </c>
      <c r="G21" s="4"/>
      <c r="H21" s="4"/>
      <c r="I21" s="4"/>
      <c r="J21" s="30"/>
    </row>
    <row r="22" spans="1:10" s="31" customFormat="1" ht="13.5" customHeight="1">
      <c r="A22" s="32">
        <f t="shared" si="2"/>
        <v>18</v>
      </c>
      <c r="B22" s="34"/>
      <c r="C22" s="4"/>
      <c r="D22" s="4"/>
      <c r="E22" s="4"/>
      <c r="F22" s="50" t="s">
        <v>59</v>
      </c>
      <c r="G22" s="4"/>
      <c r="H22" s="4"/>
      <c r="I22" s="4"/>
      <c r="J22" s="30"/>
    </row>
    <row r="23" spans="1:10" s="31" customFormat="1" ht="13.5" customHeight="1">
      <c r="A23" s="32">
        <f t="shared" si="2"/>
        <v>19</v>
      </c>
      <c r="B23" s="33"/>
      <c r="C23" s="4"/>
      <c r="D23" s="4"/>
      <c r="E23" s="4"/>
      <c r="F23" s="50" t="s">
        <v>59</v>
      </c>
      <c r="G23" s="4"/>
      <c r="H23" s="4"/>
      <c r="I23" s="4"/>
      <c r="J23" s="30"/>
    </row>
    <row r="24" spans="1:10" s="31" customFormat="1" ht="13.5" customHeight="1">
      <c r="A24" s="32">
        <f t="shared" si="2"/>
        <v>20</v>
      </c>
      <c r="B24" s="33"/>
      <c r="C24" s="4"/>
      <c r="D24" s="4"/>
      <c r="E24" s="4"/>
      <c r="F24" s="50" t="s">
        <v>59</v>
      </c>
      <c r="G24" s="4"/>
      <c r="H24" s="4"/>
      <c r="I24" s="4"/>
      <c r="J24" s="30"/>
    </row>
    <row r="25" spans="1:10" s="31" customFormat="1" ht="12.75">
      <c r="A25" s="32">
        <f t="shared" si="2"/>
        <v>21</v>
      </c>
      <c r="B25" s="39"/>
      <c r="C25" s="4"/>
      <c r="D25" s="4"/>
      <c r="E25" s="4"/>
      <c r="F25" s="50" t="s">
        <v>59</v>
      </c>
      <c r="G25" s="4"/>
      <c r="H25" s="4"/>
      <c r="I25" s="4"/>
      <c r="J25" s="30"/>
    </row>
    <row r="26" spans="1:10" ht="12.75">
      <c r="A26" s="54" t="s">
        <v>18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0" ht="12.75">
      <c r="A27" s="57"/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2.75">
      <c r="A28" s="53" t="s">
        <v>10</v>
      </c>
      <c r="B28" s="52" t="s">
        <v>12</v>
      </c>
      <c r="C28" s="8" t="s">
        <v>9</v>
      </c>
      <c r="D28" s="10">
        <f>SUM(D5:D25)/D30</f>
        <v>43.27272727272727</v>
      </c>
      <c r="E28" s="10"/>
      <c r="F28" s="50" t="s">
        <v>59</v>
      </c>
      <c r="G28" s="30"/>
      <c r="H28" s="10"/>
      <c r="I28" s="5"/>
      <c r="J28" s="17"/>
    </row>
    <row r="29" spans="1:10" ht="12.75">
      <c r="A29" s="53"/>
      <c r="B29" s="52"/>
      <c r="C29" s="9" t="s">
        <v>13</v>
      </c>
      <c r="D29" s="10">
        <f>MAX(D5:D25)</f>
        <v>56</v>
      </c>
      <c r="E29" s="10"/>
      <c r="F29" s="50" t="s">
        <v>59</v>
      </c>
      <c r="G29" s="30"/>
      <c r="H29" s="10"/>
      <c r="I29" s="15"/>
      <c r="J29" s="16"/>
    </row>
    <row r="30" spans="1:10" ht="12.75">
      <c r="A30" s="53"/>
      <c r="B30" s="52"/>
      <c r="C30" s="12" t="s">
        <v>14</v>
      </c>
      <c r="D30" s="13">
        <f>COUNTIF(D5:D25,"&lt;&gt;")</f>
        <v>11</v>
      </c>
      <c r="E30" s="13"/>
      <c r="F30" s="50" t="s">
        <v>59</v>
      </c>
      <c r="G30" s="43"/>
      <c r="H30" s="13"/>
      <c r="I30" s="17"/>
      <c r="J30" s="16"/>
    </row>
    <row r="31" spans="1:10" ht="12.75">
      <c r="A31" s="53"/>
      <c r="B31" s="51" t="s">
        <v>11</v>
      </c>
      <c r="C31" s="3" t="s">
        <v>4</v>
      </c>
      <c r="D31" s="7" t="s">
        <v>32</v>
      </c>
      <c r="E31" s="7"/>
      <c r="F31" s="50" t="s">
        <v>59</v>
      </c>
      <c r="G31" s="44"/>
      <c r="H31" s="7"/>
      <c r="I31" s="18"/>
      <c r="J31" s="16"/>
    </row>
    <row r="32" spans="1:10" ht="12.75">
      <c r="A32" s="53"/>
      <c r="B32" s="51"/>
      <c r="C32" s="3" t="s">
        <v>5</v>
      </c>
      <c r="D32" s="7" t="s">
        <v>34</v>
      </c>
      <c r="E32" s="7"/>
      <c r="F32" s="50" t="s">
        <v>59</v>
      </c>
      <c r="G32" s="44"/>
      <c r="H32" s="7"/>
      <c r="I32" s="19"/>
      <c r="J32" s="20"/>
    </row>
    <row r="33" spans="1:10" ht="12.75">
      <c r="A33" s="53"/>
      <c r="B33" s="51"/>
      <c r="C33" s="3" t="s">
        <v>6</v>
      </c>
      <c r="D33" s="7" t="s">
        <v>48</v>
      </c>
      <c r="E33" s="7"/>
      <c r="F33" s="50" t="s">
        <v>59</v>
      </c>
      <c r="G33" s="44"/>
      <c r="H33" s="7"/>
      <c r="I33" s="19"/>
      <c r="J33" s="20"/>
    </row>
    <row r="34" spans="1:10" ht="12.75" customHeight="1">
      <c r="A34" s="53"/>
      <c r="B34" s="51"/>
      <c r="C34" s="3" t="s">
        <v>7</v>
      </c>
      <c r="D34" s="7" t="s">
        <v>35</v>
      </c>
      <c r="E34" s="7"/>
      <c r="F34" s="50" t="s">
        <v>59</v>
      </c>
      <c r="G34" s="44"/>
      <c r="H34" s="7"/>
      <c r="I34" s="19"/>
      <c r="J34" s="20"/>
    </row>
    <row r="35" spans="1:10" s="6" customFormat="1" ht="12.75" customHeight="1">
      <c r="A35" s="53"/>
      <c r="B35" s="51"/>
      <c r="C35" s="3" t="s">
        <v>8</v>
      </c>
      <c r="D35" s="7" t="s">
        <v>33</v>
      </c>
      <c r="E35" s="7"/>
      <c r="F35" s="50" t="s">
        <v>59</v>
      </c>
      <c r="G35" s="44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5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K5" sqref="K5:L5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82"/>
    </row>
    <row r="2" spans="1:13" ht="12.75">
      <c r="A2" s="83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12.75" customHeight="1">
      <c r="A3" s="86" t="s">
        <v>0</v>
      </c>
      <c r="B3" s="88" t="s">
        <v>1</v>
      </c>
      <c r="C3" s="80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24"/>
    </row>
    <row r="4" spans="1:13" ht="12.75">
      <c r="A4" s="87"/>
      <c r="B4" s="89"/>
      <c r="C4" s="74">
        <v>43647</v>
      </c>
      <c r="D4" s="75"/>
      <c r="E4" s="74">
        <f>C4+7</f>
        <v>43654</v>
      </c>
      <c r="F4" s="75"/>
      <c r="G4" s="74">
        <f>E4+7</f>
        <v>43661</v>
      </c>
      <c r="H4" s="75"/>
      <c r="I4" s="74">
        <f>G4+7</f>
        <v>43668</v>
      </c>
      <c r="J4" s="75"/>
      <c r="K4" s="74">
        <f>I4+7</f>
        <v>43675</v>
      </c>
      <c r="L4" s="75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9" t="s">
        <v>46</v>
      </c>
      <c r="C6" s="26">
        <v>3</v>
      </c>
      <c r="D6" s="26"/>
      <c r="E6" s="26"/>
      <c r="F6" s="26"/>
      <c r="G6" s="108"/>
      <c r="H6" s="108"/>
      <c r="I6" s="26"/>
      <c r="J6" s="26"/>
      <c r="K6" s="26"/>
      <c r="L6" s="26"/>
      <c r="M6" s="29">
        <f aca="true" t="shared" si="0" ref="M6:M11">SUM(C6:L6)</f>
        <v>3</v>
      </c>
    </row>
    <row r="7" spans="1:13" ht="12.75">
      <c r="A7" s="29">
        <f>A6+1</f>
        <v>2</v>
      </c>
      <c r="B7" s="33" t="s">
        <v>45</v>
      </c>
      <c r="C7" s="29"/>
      <c r="D7" s="29">
        <v>3</v>
      </c>
      <c r="E7" s="29"/>
      <c r="F7" s="29"/>
      <c r="G7" s="108"/>
      <c r="H7" s="108"/>
      <c r="I7" s="29"/>
      <c r="J7" s="29"/>
      <c r="K7" s="29"/>
      <c r="L7" s="29"/>
      <c r="M7" s="29">
        <f t="shared" si="0"/>
        <v>3</v>
      </c>
    </row>
    <row r="8" spans="1:13" ht="12.75">
      <c r="A8" s="29">
        <f aca="true" t="shared" si="1" ref="A8:A20">A7+1</f>
        <v>3</v>
      </c>
      <c r="B8" s="34" t="s">
        <v>43</v>
      </c>
      <c r="C8" s="29">
        <v>2</v>
      </c>
      <c r="D8" s="29"/>
      <c r="E8" s="29"/>
      <c r="F8" s="29"/>
      <c r="G8" s="108"/>
      <c r="H8" s="108"/>
      <c r="I8" s="29"/>
      <c r="J8" s="29"/>
      <c r="K8" s="29"/>
      <c r="L8" s="3"/>
      <c r="M8" s="29">
        <f t="shared" si="0"/>
        <v>2</v>
      </c>
    </row>
    <row r="9" spans="1:13" ht="12" customHeight="1">
      <c r="A9" s="29">
        <f t="shared" si="1"/>
        <v>4</v>
      </c>
      <c r="B9" s="33" t="s">
        <v>40</v>
      </c>
      <c r="C9" s="26"/>
      <c r="D9" s="26">
        <v>2</v>
      </c>
      <c r="E9" s="26"/>
      <c r="F9" s="26"/>
      <c r="G9" s="108"/>
      <c r="H9" s="108"/>
      <c r="I9" s="26"/>
      <c r="J9" s="26"/>
      <c r="K9" s="26"/>
      <c r="L9" s="26"/>
      <c r="M9" s="29">
        <f t="shared" si="0"/>
        <v>2</v>
      </c>
    </row>
    <row r="10" spans="1:13" ht="12.75">
      <c r="A10" s="29">
        <f t="shared" si="1"/>
        <v>5</v>
      </c>
      <c r="B10" s="34" t="s">
        <v>38</v>
      </c>
      <c r="C10" s="26">
        <v>1</v>
      </c>
      <c r="D10" s="26"/>
      <c r="E10" s="26"/>
      <c r="F10" s="26"/>
      <c r="G10" s="108"/>
      <c r="H10" s="108"/>
      <c r="I10" s="26"/>
      <c r="J10" s="26"/>
      <c r="K10" s="26"/>
      <c r="L10" s="26"/>
      <c r="M10" s="29">
        <f t="shared" si="0"/>
        <v>1</v>
      </c>
    </row>
    <row r="11" spans="1:13" ht="12.75">
      <c r="A11" s="29">
        <f t="shared" si="1"/>
        <v>6</v>
      </c>
      <c r="B11" s="33" t="s">
        <v>41</v>
      </c>
      <c r="C11" s="26"/>
      <c r="D11" s="29">
        <v>1</v>
      </c>
      <c r="E11" s="29"/>
      <c r="F11" s="29"/>
      <c r="G11" s="108"/>
      <c r="H11" s="108"/>
      <c r="I11" s="29"/>
      <c r="J11" s="29"/>
      <c r="K11" s="26"/>
      <c r="L11" s="42"/>
      <c r="M11" s="29">
        <f t="shared" si="0"/>
        <v>1</v>
      </c>
    </row>
    <row r="12" spans="1:13" ht="12.75">
      <c r="A12" s="29">
        <f t="shared" si="1"/>
        <v>7</v>
      </c>
      <c r="B12" s="34"/>
      <c r="C12" s="26"/>
      <c r="D12" s="29"/>
      <c r="E12" s="29"/>
      <c r="F12" s="29"/>
      <c r="G12" s="108"/>
      <c r="H12" s="108"/>
      <c r="I12" s="29"/>
      <c r="J12" s="29"/>
      <c r="K12" s="26"/>
      <c r="L12" s="29"/>
      <c r="M12" s="29"/>
    </row>
    <row r="13" spans="1:13" ht="12.75">
      <c r="A13" s="29">
        <f t="shared" si="1"/>
        <v>8</v>
      </c>
      <c r="B13" s="39"/>
      <c r="C13" s="26"/>
      <c r="D13" s="26"/>
      <c r="E13" s="26"/>
      <c r="F13" s="26"/>
      <c r="G13" s="108"/>
      <c r="H13" s="108"/>
      <c r="I13" s="26"/>
      <c r="J13" s="26"/>
      <c r="K13" s="26"/>
      <c r="L13" s="26"/>
      <c r="M13" s="29"/>
    </row>
    <row r="14" spans="1:13" ht="12.75">
      <c r="A14" s="29">
        <f t="shared" si="1"/>
        <v>9</v>
      </c>
      <c r="B14" s="34"/>
      <c r="C14" s="26"/>
      <c r="D14" s="29"/>
      <c r="E14" s="29"/>
      <c r="F14" s="29"/>
      <c r="G14" s="108"/>
      <c r="H14" s="108"/>
      <c r="I14" s="29"/>
      <c r="J14" s="29"/>
      <c r="K14" s="26"/>
      <c r="L14" s="29"/>
      <c r="M14" s="29"/>
    </row>
    <row r="15" spans="1:13" ht="12.75">
      <c r="A15" s="29">
        <f t="shared" si="1"/>
        <v>10</v>
      </c>
      <c r="B15" s="33"/>
      <c r="C15" s="26"/>
      <c r="D15" s="29"/>
      <c r="E15" s="29"/>
      <c r="F15" s="29"/>
      <c r="G15" s="108"/>
      <c r="H15" s="108"/>
      <c r="I15" s="29"/>
      <c r="J15" s="29"/>
      <c r="K15" s="26"/>
      <c r="L15" s="29"/>
      <c r="M15" s="29"/>
    </row>
    <row r="16" spans="1:13" ht="12.75">
      <c r="A16" s="29">
        <f t="shared" si="1"/>
        <v>11</v>
      </c>
      <c r="B16" s="40"/>
      <c r="C16" s="26"/>
      <c r="D16" s="26"/>
      <c r="E16" s="26"/>
      <c r="F16" s="26"/>
      <c r="G16" s="108"/>
      <c r="H16" s="108"/>
      <c r="I16" s="26"/>
      <c r="J16" s="26"/>
      <c r="K16" s="26"/>
      <c r="L16" s="26"/>
      <c r="M16" s="29"/>
    </row>
    <row r="17" spans="1:13" ht="12.75">
      <c r="A17" s="29">
        <f t="shared" si="1"/>
        <v>12</v>
      </c>
      <c r="B17" s="33"/>
      <c r="C17" s="26"/>
      <c r="D17" s="26"/>
      <c r="E17" s="26"/>
      <c r="F17" s="26"/>
      <c r="G17" s="108"/>
      <c r="H17" s="108"/>
      <c r="I17" s="26"/>
      <c r="J17" s="26"/>
      <c r="K17" s="26"/>
      <c r="L17" s="26"/>
      <c r="M17" s="29"/>
    </row>
    <row r="18" spans="1:13" ht="12.75">
      <c r="A18" s="29">
        <f t="shared" si="1"/>
        <v>13</v>
      </c>
      <c r="B18" s="34"/>
      <c r="C18" s="26"/>
      <c r="D18" s="26"/>
      <c r="E18" s="26"/>
      <c r="F18" s="26"/>
      <c r="G18" s="108"/>
      <c r="H18" s="108"/>
      <c r="I18" s="26"/>
      <c r="J18" s="26"/>
      <c r="K18" s="26"/>
      <c r="L18" s="26"/>
      <c r="M18" s="29"/>
    </row>
    <row r="19" spans="1:13" ht="12.75">
      <c r="A19" s="29">
        <f t="shared" si="1"/>
        <v>14</v>
      </c>
      <c r="B19" s="41"/>
      <c r="C19" s="26"/>
      <c r="D19" s="26"/>
      <c r="E19" s="26"/>
      <c r="F19" s="26"/>
      <c r="G19" s="108"/>
      <c r="H19" s="108"/>
      <c r="I19" s="26"/>
      <c r="J19" s="26"/>
      <c r="K19" s="26"/>
      <c r="L19" s="26"/>
      <c r="M19" s="29"/>
    </row>
    <row r="20" spans="1:13" ht="11.25" customHeight="1">
      <c r="A20" s="29">
        <f t="shared" si="1"/>
        <v>15</v>
      </c>
      <c r="B20" s="33"/>
      <c r="C20" s="26"/>
      <c r="D20" s="29"/>
      <c r="E20" s="29"/>
      <c r="F20" s="29"/>
      <c r="G20" s="108"/>
      <c r="H20" s="108"/>
      <c r="I20" s="29"/>
      <c r="J20" s="29"/>
      <c r="K20" s="26"/>
      <c r="L20" s="29"/>
      <c r="M20" s="29"/>
    </row>
    <row r="21" spans="1:13" ht="12.75" customHeight="1">
      <c r="A21" s="76" t="s">
        <v>23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.7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8" ht="12.75">
      <c r="D28" t="s">
        <v>36</v>
      </c>
    </row>
  </sheetData>
  <mergeCells count="11">
    <mergeCell ref="C4:D4"/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70" zoomScaleNormal="70" workbookViewId="0" topLeftCell="A1">
      <selection activeCell="A25" sqref="A25:C26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84" t="s">
        <v>28</v>
      </c>
      <c r="B1" s="84"/>
      <c r="C1" s="84"/>
      <c r="D1" s="84"/>
      <c r="E1" s="84"/>
      <c r="F1" s="84"/>
    </row>
    <row r="2" spans="1:6" ht="12.75">
      <c r="A2" s="90">
        <v>43619</v>
      </c>
      <c r="B2" s="91"/>
      <c r="C2" s="91"/>
      <c r="D2" s="90">
        <v>43619</v>
      </c>
      <c r="E2" s="91"/>
      <c r="F2" s="91"/>
    </row>
    <row r="3" spans="1:6" ht="12.75">
      <c r="A3" s="91" t="s">
        <v>19</v>
      </c>
      <c r="B3" s="91"/>
      <c r="C3" s="91"/>
      <c r="D3" s="91" t="s">
        <v>20</v>
      </c>
      <c r="E3" s="91"/>
      <c r="F3" s="91"/>
    </row>
    <row r="4" spans="1:6" ht="12.75">
      <c r="A4" s="3" t="s">
        <v>47</v>
      </c>
      <c r="B4" s="3" t="s">
        <v>25</v>
      </c>
      <c r="C4" s="3" t="s">
        <v>26</v>
      </c>
      <c r="D4" s="3" t="s">
        <v>47</v>
      </c>
      <c r="E4" s="3" t="s">
        <v>25</v>
      </c>
      <c r="F4" s="3" t="s">
        <v>26</v>
      </c>
    </row>
    <row r="5" spans="1:6" ht="12.75">
      <c r="A5" s="34" t="s">
        <v>54</v>
      </c>
      <c r="B5" s="47">
        <v>2.45</v>
      </c>
      <c r="C5" s="34">
        <f aca="true" t="shared" si="0" ref="C5:C15">ABS(2.59-B5)</f>
        <v>0.13999999999999968</v>
      </c>
      <c r="D5" s="33" t="s">
        <v>52</v>
      </c>
      <c r="E5" s="34">
        <v>2000</v>
      </c>
      <c r="F5" s="34">
        <f aca="true" t="shared" si="1" ref="F5:F15">ABS(1830-E5)</f>
        <v>170</v>
      </c>
    </row>
    <row r="6" spans="1:6" ht="12.75">
      <c r="A6" s="33" t="s">
        <v>52</v>
      </c>
      <c r="B6" s="47">
        <v>3</v>
      </c>
      <c r="C6" s="34">
        <f t="shared" si="0"/>
        <v>0.41000000000000014</v>
      </c>
      <c r="D6" s="34" t="s">
        <v>53</v>
      </c>
      <c r="E6" s="34">
        <v>2072</v>
      </c>
      <c r="F6" s="34">
        <f t="shared" si="1"/>
        <v>242</v>
      </c>
    </row>
    <row r="7" spans="1:6" ht="12.75">
      <c r="A7" s="33" t="s">
        <v>49</v>
      </c>
      <c r="B7" s="47">
        <v>3.23</v>
      </c>
      <c r="C7" s="34">
        <f t="shared" si="0"/>
        <v>0.6400000000000001</v>
      </c>
      <c r="D7" s="34" t="s">
        <v>43</v>
      </c>
      <c r="E7" s="34">
        <v>2100</v>
      </c>
      <c r="F7" s="34">
        <f t="shared" si="1"/>
        <v>270</v>
      </c>
    </row>
    <row r="8" spans="1:11" ht="12.75">
      <c r="A8" s="39" t="s">
        <v>50</v>
      </c>
      <c r="B8" s="47">
        <v>1.86</v>
      </c>
      <c r="C8" s="34">
        <f t="shared" si="0"/>
        <v>0.7299999999999998</v>
      </c>
      <c r="D8" s="33" t="s">
        <v>42</v>
      </c>
      <c r="E8" s="34">
        <v>2500</v>
      </c>
      <c r="F8" s="34">
        <f t="shared" si="1"/>
        <v>670</v>
      </c>
      <c r="K8" s="46"/>
    </row>
    <row r="9" spans="1:11" ht="12.75">
      <c r="A9" s="33" t="s">
        <v>42</v>
      </c>
      <c r="B9" s="47">
        <v>3.65</v>
      </c>
      <c r="C9" s="34">
        <f t="shared" si="0"/>
        <v>1.06</v>
      </c>
      <c r="D9" s="33" t="s">
        <v>49</v>
      </c>
      <c r="E9" s="34">
        <v>875</v>
      </c>
      <c r="F9" s="34">
        <f t="shared" si="1"/>
        <v>955</v>
      </c>
      <c r="K9" s="46"/>
    </row>
    <row r="10" spans="1:11" ht="13.5" customHeight="1">
      <c r="A10" s="34" t="s">
        <v>43</v>
      </c>
      <c r="B10" s="47">
        <v>3.91</v>
      </c>
      <c r="C10" s="34">
        <f t="shared" si="0"/>
        <v>1.3200000000000003</v>
      </c>
      <c r="D10" s="33" t="s">
        <v>44</v>
      </c>
      <c r="E10" s="34">
        <v>551</v>
      </c>
      <c r="F10" s="34">
        <f t="shared" si="1"/>
        <v>1279</v>
      </c>
      <c r="K10" s="46"/>
    </row>
    <row r="11" spans="1:11" ht="12.75" customHeight="1">
      <c r="A11" s="34" t="s">
        <v>55</v>
      </c>
      <c r="B11" s="47">
        <v>1.18</v>
      </c>
      <c r="C11" s="34">
        <f t="shared" si="0"/>
        <v>1.41</v>
      </c>
      <c r="D11" s="34" t="s">
        <v>55</v>
      </c>
      <c r="E11" s="34">
        <v>117</v>
      </c>
      <c r="F11" s="34">
        <f t="shared" si="1"/>
        <v>1713</v>
      </c>
      <c r="K11" s="46"/>
    </row>
    <row r="12" spans="1:11" ht="12.75" customHeight="1">
      <c r="A12" s="33" t="s">
        <v>44</v>
      </c>
      <c r="B12" s="47">
        <v>4.26</v>
      </c>
      <c r="C12" s="34">
        <f t="shared" si="0"/>
        <v>1.67</v>
      </c>
      <c r="D12" s="34" t="s">
        <v>51</v>
      </c>
      <c r="E12" s="33">
        <v>3561</v>
      </c>
      <c r="F12" s="34">
        <f t="shared" si="1"/>
        <v>1731</v>
      </c>
      <c r="K12" s="46"/>
    </row>
    <row r="13" spans="1:11" ht="12.75" customHeight="1">
      <c r="A13" s="33" t="s">
        <v>39</v>
      </c>
      <c r="B13" s="47">
        <v>4.43</v>
      </c>
      <c r="C13" s="34">
        <f t="shared" si="0"/>
        <v>1.8399999999999999</v>
      </c>
      <c r="D13" s="34" t="s">
        <v>54</v>
      </c>
      <c r="E13" s="33">
        <v>0</v>
      </c>
      <c r="F13" s="34">
        <f t="shared" si="1"/>
        <v>1830</v>
      </c>
      <c r="K13" s="46"/>
    </row>
    <row r="14" spans="1:11" ht="12.75" customHeight="1">
      <c r="A14" s="34" t="s">
        <v>51</v>
      </c>
      <c r="B14" s="47">
        <v>8.31</v>
      </c>
      <c r="C14" s="34">
        <f t="shared" si="0"/>
        <v>5.720000000000001</v>
      </c>
      <c r="D14" s="33" t="s">
        <v>39</v>
      </c>
      <c r="E14" s="34">
        <v>5017</v>
      </c>
      <c r="F14" s="34">
        <f t="shared" si="1"/>
        <v>3187</v>
      </c>
      <c r="K14" s="46"/>
    </row>
    <row r="15" spans="1:6" ht="12.75" customHeight="1">
      <c r="A15" s="34" t="s">
        <v>53</v>
      </c>
      <c r="B15" s="47">
        <v>31.23</v>
      </c>
      <c r="C15" s="34">
        <f t="shared" si="0"/>
        <v>28.64</v>
      </c>
      <c r="D15" s="39" t="s">
        <v>50</v>
      </c>
      <c r="E15" s="34">
        <v>8649</v>
      </c>
      <c r="F15" s="34">
        <f t="shared" si="1"/>
        <v>6819</v>
      </c>
    </row>
    <row r="16" spans="1:6" ht="12.75" customHeight="1">
      <c r="A16" s="34"/>
      <c r="B16" s="47"/>
      <c r="C16" s="34"/>
      <c r="D16" s="33"/>
      <c r="E16" s="33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104" t="s">
        <v>27</v>
      </c>
      <c r="B22" s="105"/>
      <c r="C22" s="105"/>
      <c r="D22" s="105"/>
      <c r="E22" s="105"/>
      <c r="F22" s="106"/>
    </row>
    <row r="23" spans="1:6" ht="12.75">
      <c r="A23" s="107" t="s">
        <v>29</v>
      </c>
      <c r="B23" s="93"/>
      <c r="C23" s="94"/>
      <c r="D23" s="107" t="s">
        <v>30</v>
      </c>
      <c r="E23" s="93"/>
      <c r="F23" s="94"/>
    </row>
    <row r="24" spans="1:6" ht="12.75">
      <c r="A24" s="95"/>
      <c r="B24" s="96"/>
      <c r="C24" s="97"/>
      <c r="D24" s="95"/>
      <c r="E24" s="96"/>
      <c r="F24" s="97"/>
    </row>
    <row r="25" spans="1:6" ht="12.75">
      <c r="A25" s="92" t="s">
        <v>56</v>
      </c>
      <c r="B25" s="93"/>
      <c r="C25" s="94"/>
      <c r="D25" s="98" t="s">
        <v>57</v>
      </c>
      <c r="E25" s="99"/>
      <c r="F25" s="100"/>
    </row>
    <row r="26" spans="1:6" ht="25.5" customHeight="1">
      <c r="A26" s="95"/>
      <c r="B26" s="96"/>
      <c r="C26" s="97"/>
      <c r="D26" s="101"/>
      <c r="E26" s="102"/>
      <c r="F26" s="103"/>
    </row>
  </sheetData>
  <mergeCells count="10"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2019-07-08T10:31:51Z</dcterms:modified>
  <cp:category/>
  <cp:version/>
  <cp:contentType/>
  <cp:contentStatus/>
</cp:coreProperties>
</file>