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<sst xmlns="http://schemas.openxmlformats.org/spreadsheetml/2006/main" count="111" uniqueCount="57">
  <si>
    <t>League Position</t>
  </si>
  <si>
    <t>Team Name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</si>
  <si>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</si>
  <si>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</si>
  <si>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</si>
  <si>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</si>
  <si>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</si>
  <si>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</si>
  <si>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</si>
  <si>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</si>
  <si>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</si>
  <si>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</si>
  <si>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</si>
  <si>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</si>
  <si>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</si>
  <si>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</si>
  <si>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</si>
  <si>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</si>
  <si>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</si>
  <si>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</si>
  <si>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</si>
  <si>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</si>
  <si>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</si>
  <si>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</si>
  <si>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</si>
  <si>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</si>
  <si>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</si>
  <si>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</si>
  <si>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</si>
  <si>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</si>
  <si>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</si>
  <si>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Rutland &amp; Derby - Leicester City Centre - Monday Night League Cup</t>
  </si>
  <si>
    <t>MUSIC INTROS</t>
  </si>
  <si>
    <t>GENERAL KNOWLEDGE</t>
  </si>
  <si>
    <t>F&amp;D S&amp;L TV&amp;FIL,M</t>
  </si>
  <si>
    <t>S&amp;N H&amp;G A&amp;L</t>
  </si>
  <si>
    <t>+</t>
  </si>
  <si>
    <t>PSWS</t>
  </si>
  <si>
    <t>PICK N MIX</t>
  </si>
  <si>
    <t>TEAM NAME</t>
  </si>
  <si>
    <t>MURDE DUCKS</t>
  </si>
  <si>
    <t>THE OEDANTS</t>
  </si>
  <si>
    <t>MISSING LETTERS</t>
  </si>
  <si>
    <t>TEAM GOOGLE</t>
  </si>
  <si>
    <t xml:space="preserve">TEAM BOSLEY </t>
  </si>
  <si>
    <t>SEVEN SHADES OF SHIT</t>
  </si>
  <si>
    <t>ELLE DUDE BROS</t>
  </si>
  <si>
    <t>QUIZ ROYA;TY</t>
  </si>
  <si>
    <t>PIZZA QUEEN</t>
  </si>
  <si>
    <t>THEN THERE WAS 4</t>
  </si>
  <si>
    <t>THERES A REASON WE GO TO DMU</t>
  </si>
  <si>
    <t>SETH ON THE BEACH</t>
  </si>
  <si>
    <t xml:space="preserve">UNIVERSALLY CHALLANGED </t>
  </si>
  <si>
    <t>TEAM GOOGLE 12</t>
  </si>
  <si>
    <t>DMU 3</t>
  </si>
  <si>
    <t>Week Number: #1</t>
  </si>
  <si>
    <t>The Rutland &amp; Derby - Monday Night Quiz - Quiz League #79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</si>
</sst>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  <numFmt numFmtId="178" formatCode="&quot;$&quot;#,##0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6" fontId="8" fillId="0" borderId="10" xfId="0" applyNumberFormat="1" applyFont="1" applyBorder="1" applyAlignment="1">
      <alignment horizontal="center" vertical="center"/>
    </xf>
    <xf numFmtId="16" fontId="8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4" fillId="0" borderId="11" xfId="0" applyFont="1" applyFill="1" applyBorder="1" applyAlignment="1">
      <alignment/>
    </xf>
    <xf numFmtId="178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6" fontId="0" fillId="0" borderId="15" xfId="0" applyNumberFormat="1" applyBorder="1" applyAlignment="1">
      <alignment horizontal="center" vertical="center"/>
    </xf>
    <xf numFmtId="0" fontId="10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6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" fontId="8" fillId="0" borderId="14" xfId="0" applyNumberFormat="1" applyFont="1" applyBorder="1" applyAlignment="1">
      <alignment horizontal="center" vertical="center"/>
    </xf>
    <xf numFmtId="16" fontId="8" fillId="0" borderId="20" xfId="0" applyNumberFormat="1" applyFont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16" fontId="0" fillId="35" borderId="10" xfId="0" applyNumberForma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72" fontId="0" fillId="35" borderId="10" xfId="0" applyNumberForma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8" width="12.28125" style="1" customWidth="1"/>
    <col min="9" max="9" width="10.8515625" style="0" bestFit="1" customWidth="1"/>
    <col min="10" max="10" width="13.140625" style="11" bestFit="1" customWidth="1"/>
  </cols>
  <sheetData>
    <row r="1" spans="1:10" ht="12.75">
      <c r="A1" s="126" t="s">
        <v>56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ht="12.75">
      <c r="A2" s="68" t="s">
        <v>16</v>
      </c>
      <c r="B2" s="69"/>
      <c r="C2" s="69"/>
      <c r="D2" s="69"/>
      <c r="E2" s="69"/>
      <c r="F2" s="69"/>
      <c r="G2" s="69"/>
      <c r="H2" s="37">
        <v>1</v>
      </c>
      <c r="I2" s="70"/>
      <c r="J2" s="71"/>
    </row>
    <row r="3" spans="1:10" ht="12.75" customHeight="1">
      <c r="A3" s="72" t="s">
        <v>0</v>
      </c>
      <c r="B3" s="74" t="s">
        <v>1</v>
      </c>
      <c r="C3" s="72" t="s">
        <v>17</v>
      </c>
      <c r="D3" s="76" t="s">
        <v>24</v>
      </c>
      <c r="E3" s="77"/>
      <c r="F3" s="77"/>
      <c r="G3" s="77"/>
      <c r="H3" s="78"/>
      <c r="I3" s="72" t="s">
        <v>3</v>
      </c>
      <c r="J3" s="10" t="s">
        <v>14</v>
      </c>
    </row>
    <row r="4" spans="1:10" ht="12.75">
      <c r="A4" s="73"/>
      <c r="B4" s="75"/>
      <c r="C4" s="73"/>
      <c r="D4" s="2">
        <v>43843</v>
      </c>
      <c r="E4" s="2">
        <f>D4+7</f>
        <v>43850</v>
      </c>
      <c r="F4" s="46">
        <f>E4+7</f>
        <v>43857</v>
      </c>
      <c r="G4" s="118">
        <f>F4+7</f>
        <v>43864</v>
      </c>
      <c r="H4" s="118"/>
      <c r="I4" s="73"/>
      <c r="J4" s="10" t="s">
        <v>15</v>
      </c>
    </row>
    <row r="5" spans="1:10" s="31" customFormat="1" ht="12.75" customHeight="1">
      <c r="A5" s="32">
        <v>1</v>
      </c>
      <c r="B5" s="128" t="s">
        <v>45</v>
      </c>
      <c r="C5" s="44">
        <f>COUNTIF(D5:H5,"&lt;&gt;")</f>
        <v>1</v>
      </c>
      <c r="D5" s="44">
        <v>57.5</v>
      </c>
      <c r="E5" s="54"/>
      <c r="F5" s="47"/>
      <c r="G5" s="119"/>
      <c r="H5" s="120"/>
      <c r="I5" s="44">
        <f>SUM(D5:H5)</f>
        <v>57.5</v>
      </c>
      <c r="J5" s="55">
        <f>I5/C5</f>
        <v>57.5</v>
      </c>
    </row>
    <row r="6" spans="1:10" s="31" customFormat="1" ht="12.75">
      <c r="A6" s="32">
        <f aca="true" t="shared" si="0" ref="A6:A25">A5+1</f>
        <v>2</v>
      </c>
      <c r="B6" s="128" t="s">
        <v>44</v>
      </c>
      <c r="C6" s="44">
        <f>COUNTIF(D6:H6,"&lt;&gt;")</f>
        <v>1</v>
      </c>
      <c r="D6" s="44">
        <v>55.5</v>
      </c>
      <c r="E6" s="54"/>
      <c r="F6" s="47"/>
      <c r="G6" s="119"/>
      <c r="H6" s="120"/>
      <c r="I6" s="44">
        <f>SUM(D6:H6)</f>
        <v>55.5</v>
      </c>
      <c r="J6" s="55">
        <f aca="true" t="shared" si="1" ref="J6:J14">I6/C6</f>
        <v>55.5</v>
      </c>
    </row>
    <row r="7" spans="1:10" s="31" customFormat="1" ht="12.75">
      <c r="A7" s="32">
        <f t="shared" si="0"/>
        <v>3</v>
      </c>
      <c r="B7" s="127" t="s">
        <v>43</v>
      </c>
      <c r="C7" s="44">
        <f>COUNTIF(D7:H7,"&lt;&gt;")</f>
        <v>1</v>
      </c>
      <c r="D7" s="44">
        <v>51.5</v>
      </c>
      <c r="E7" s="54"/>
      <c r="F7" s="47"/>
      <c r="G7" s="119"/>
      <c r="H7" s="120"/>
      <c r="I7" s="44">
        <f>SUM(D7:H7)</f>
        <v>51.5</v>
      </c>
      <c r="J7" s="55">
        <f t="shared" si="1"/>
        <v>51.5</v>
      </c>
    </row>
    <row r="8" spans="1:10" s="31" customFormat="1" ht="12" customHeight="1">
      <c r="A8" s="32">
        <f t="shared" si="0"/>
        <v>4</v>
      </c>
      <c r="B8" s="128" t="s">
        <v>41</v>
      </c>
      <c r="C8" s="44">
        <f>COUNTIF(D8:H8,"&lt;&gt;")</f>
        <v>1</v>
      </c>
      <c r="D8" s="44">
        <v>49.5</v>
      </c>
      <c r="E8" s="54"/>
      <c r="F8" s="47"/>
      <c r="G8" s="119"/>
      <c r="H8" s="120"/>
      <c r="I8" s="44">
        <f>SUM(D8:H8)</f>
        <v>49.5</v>
      </c>
      <c r="J8" s="55">
        <f t="shared" si="1"/>
        <v>49.5</v>
      </c>
    </row>
    <row r="9" spans="1:10" s="31" customFormat="1" ht="12.75">
      <c r="A9" s="32">
        <f t="shared" si="0"/>
        <v>5</v>
      </c>
      <c r="B9" s="127" t="s">
        <v>51</v>
      </c>
      <c r="C9" s="44">
        <f>COUNTIF(D9:H9,"&lt;&gt;")</f>
        <v>1</v>
      </c>
      <c r="D9" s="44">
        <v>47.5</v>
      </c>
      <c r="E9" s="54"/>
      <c r="F9" s="47"/>
      <c r="G9" s="119"/>
      <c r="H9" s="120"/>
      <c r="I9" s="44">
        <f>SUM(D9:H9)</f>
        <v>47.5</v>
      </c>
      <c r="J9" s="55">
        <f t="shared" si="1"/>
        <v>47.5</v>
      </c>
    </row>
    <row r="10" spans="1:10" s="31" customFormat="1" ht="12.75">
      <c r="A10" s="32">
        <f t="shared" si="0"/>
        <v>6</v>
      </c>
      <c r="B10" s="127" t="s">
        <v>38</v>
      </c>
      <c r="C10" s="44">
        <f>COUNTIF(D10:H10,"&lt;&gt;")</f>
        <v>1</v>
      </c>
      <c r="D10" s="44">
        <v>46</v>
      </c>
      <c r="E10" s="54"/>
      <c r="F10" s="47"/>
      <c r="G10" s="119"/>
      <c r="H10" s="120"/>
      <c r="I10" s="44">
        <f>SUM(D10:H10)</f>
        <v>46</v>
      </c>
      <c r="J10" s="55">
        <f t="shared" si="1"/>
        <v>46</v>
      </c>
    </row>
    <row r="11" spans="1:10" s="31" customFormat="1" ht="12.75">
      <c r="A11" s="32">
        <f t="shared" si="0"/>
        <v>7</v>
      </c>
      <c r="B11" s="127" t="s">
        <v>40</v>
      </c>
      <c r="C11" s="44">
        <f>COUNTIF(D11:H11,"&lt;&gt;")</f>
        <v>1</v>
      </c>
      <c r="D11" s="44">
        <v>40.5</v>
      </c>
      <c r="E11" s="54"/>
      <c r="F11" s="47"/>
      <c r="G11" s="119"/>
      <c r="H11" s="120"/>
      <c r="I11" s="44">
        <f>SUM(D11:H11)</f>
        <v>40.5</v>
      </c>
      <c r="J11" s="55">
        <f t="shared" si="1"/>
        <v>40.5</v>
      </c>
    </row>
    <row r="12" spans="1:10" s="31" customFormat="1" ht="12.75">
      <c r="A12" s="32">
        <f t="shared" si="0"/>
        <v>8</v>
      </c>
      <c r="B12" s="128" t="s">
        <v>37</v>
      </c>
      <c r="C12" s="44">
        <f>COUNTIF(D12:H12,"&lt;&gt;")</f>
        <v>1</v>
      </c>
      <c r="D12" s="44">
        <v>40</v>
      </c>
      <c r="E12" s="54"/>
      <c r="F12" s="47"/>
      <c r="G12" s="119"/>
      <c r="H12" s="120"/>
      <c r="I12" s="44">
        <f>SUM(D12:H12)</f>
        <v>40</v>
      </c>
      <c r="J12" s="55">
        <f t="shared" si="1"/>
        <v>40</v>
      </c>
    </row>
    <row r="13" spans="1:10" s="31" customFormat="1" ht="13.5" customHeight="1">
      <c r="A13" s="32">
        <f t="shared" si="0"/>
        <v>9</v>
      </c>
      <c r="B13" s="127" t="s">
        <v>49</v>
      </c>
      <c r="C13" s="44">
        <f>COUNTIF(D13:H13,"&lt;&gt;")</f>
        <v>1</v>
      </c>
      <c r="D13" s="44">
        <v>39</v>
      </c>
      <c r="E13" s="54"/>
      <c r="F13" s="47"/>
      <c r="G13" s="119"/>
      <c r="H13" s="120"/>
      <c r="I13" s="44">
        <f>SUM(D13:H13)</f>
        <v>39</v>
      </c>
      <c r="J13" s="55">
        <f t="shared" si="1"/>
        <v>39</v>
      </c>
    </row>
    <row r="14" spans="1:10" s="31" customFormat="1" ht="13.5" customHeight="1">
      <c r="A14" s="32">
        <f t="shared" si="0"/>
        <v>10</v>
      </c>
      <c r="B14" s="128" t="s">
        <v>48</v>
      </c>
      <c r="C14" s="44">
        <f>COUNTIF(D14:H14,"&lt;&gt;")</f>
        <v>1</v>
      </c>
      <c r="D14" s="44">
        <v>26</v>
      </c>
      <c r="E14" s="54"/>
      <c r="F14" s="47"/>
      <c r="G14" s="119"/>
      <c r="H14" s="120"/>
      <c r="I14" s="44">
        <f>SUM(D14:H14)</f>
        <v>26</v>
      </c>
      <c r="J14" s="55">
        <f t="shared" si="1"/>
        <v>26</v>
      </c>
    </row>
    <row r="15" spans="1:10" s="31" customFormat="1" ht="13.5" customHeight="1">
      <c r="A15" s="32">
        <f t="shared" si="0"/>
        <v>11</v>
      </c>
      <c r="B15" s="128" t="s">
        <v>47</v>
      </c>
      <c r="C15" s="44">
        <f>COUNTIF(D15:H15,"&lt;&gt;")</f>
        <v>1</v>
      </c>
      <c r="D15" s="44">
        <v>22</v>
      </c>
      <c r="E15" s="54"/>
      <c r="F15" s="47"/>
      <c r="G15" s="119"/>
      <c r="H15" s="120"/>
      <c r="I15" s="44">
        <f>SUM(D15:H15)</f>
        <v>22</v>
      </c>
      <c r="J15" s="55">
        <f aca="true" t="shared" si="2" ref="J15:J21">I15/C15</f>
        <v>22</v>
      </c>
    </row>
    <row r="16" spans="1:10" s="31" customFormat="1" ht="13.5" customHeight="1">
      <c r="A16" s="32">
        <f t="shared" si="0"/>
        <v>12</v>
      </c>
      <c r="B16" s="128" t="s">
        <v>46</v>
      </c>
      <c r="C16" s="44">
        <f>COUNTIF(D16:H16,"&lt;&gt;")</f>
        <v>1</v>
      </c>
      <c r="D16" s="44">
        <v>21</v>
      </c>
      <c r="E16" s="54"/>
      <c r="F16" s="47"/>
      <c r="G16" s="119"/>
      <c r="H16" s="120"/>
      <c r="I16" s="44">
        <f>SUM(D16:H16)</f>
        <v>21</v>
      </c>
      <c r="J16" s="55">
        <f t="shared" si="2"/>
        <v>21</v>
      </c>
    </row>
    <row r="17" spans="1:10" s="31" customFormat="1" ht="13.5" customHeight="1">
      <c r="A17" s="32">
        <f t="shared" si="0"/>
        <v>13</v>
      </c>
      <c r="B17" s="127" t="s">
        <v>50</v>
      </c>
      <c r="C17" s="44">
        <f>COUNTIF(D17:H17,"&lt;&gt;")</f>
        <v>1</v>
      </c>
      <c r="D17" s="44">
        <v>14</v>
      </c>
      <c r="E17" s="54"/>
      <c r="F17" s="47"/>
      <c r="G17" s="119"/>
      <c r="H17" s="120"/>
      <c r="I17" s="44">
        <f>SUM(D17:H17)</f>
        <v>14</v>
      </c>
      <c r="J17" s="55">
        <f t="shared" si="2"/>
        <v>14</v>
      </c>
    </row>
    <row r="18" spans="1:10" s="31" customFormat="1" ht="13.5" customHeight="1">
      <c r="A18" s="32">
        <f t="shared" si="0"/>
        <v>14</v>
      </c>
      <c r="B18" s="127" t="s">
        <v>52</v>
      </c>
      <c r="C18" s="44">
        <f>COUNTIF(D18:H18,"&lt;&gt;")</f>
        <v>1</v>
      </c>
      <c r="D18" s="44">
        <v>3</v>
      </c>
      <c r="E18" s="54"/>
      <c r="F18" s="47"/>
      <c r="G18" s="119"/>
      <c r="H18" s="120"/>
      <c r="I18" s="44">
        <f>SUM(D18:H18)</f>
        <v>3</v>
      </c>
      <c r="J18" s="55">
        <f t="shared" si="2"/>
        <v>3</v>
      </c>
    </row>
    <row r="19" spans="1:10" s="31" customFormat="1" ht="13.5" customHeight="1">
      <c r="A19" s="32">
        <f t="shared" si="0"/>
        <v>15</v>
      </c>
      <c r="B19" s="50"/>
      <c r="C19" s="44"/>
      <c r="D19" s="44"/>
      <c r="E19" s="54"/>
      <c r="F19" s="47"/>
      <c r="G19" s="119"/>
      <c r="H19" s="120"/>
      <c r="I19" s="44"/>
      <c r="J19" s="55"/>
    </row>
    <row r="20" spans="1:10" s="31" customFormat="1" ht="13.5" customHeight="1">
      <c r="A20" s="32">
        <f t="shared" si="0"/>
        <v>16</v>
      </c>
      <c r="B20" s="51"/>
      <c r="C20" s="44"/>
      <c r="D20" s="44"/>
      <c r="E20" s="54"/>
      <c r="F20" s="47"/>
      <c r="G20" s="119"/>
      <c r="H20" s="120"/>
      <c r="I20" s="44"/>
      <c r="J20" s="55"/>
    </row>
    <row r="21" spans="1:10" s="31" customFormat="1" ht="13.5" customHeight="1">
      <c r="A21" s="32">
        <f t="shared" si="0"/>
        <v>17</v>
      </c>
      <c r="B21" s="51"/>
      <c r="C21" s="44"/>
      <c r="D21" s="44"/>
      <c r="E21" s="54"/>
      <c r="F21" s="47"/>
      <c r="G21" s="119"/>
      <c r="H21" s="120"/>
      <c r="I21" s="44"/>
      <c r="J21" s="55"/>
    </row>
    <row r="22" spans="1:10" s="31" customFormat="1" ht="13.5" customHeight="1">
      <c r="A22" s="32">
        <f t="shared" si="0"/>
        <v>18</v>
      </c>
      <c r="B22" s="50"/>
      <c r="C22" s="44"/>
      <c r="D22" s="44"/>
      <c r="E22" s="54"/>
      <c r="F22" s="47"/>
      <c r="G22" s="119"/>
      <c r="H22" s="120"/>
      <c r="I22" s="44"/>
      <c r="J22" s="55"/>
    </row>
    <row r="23" spans="1:10" s="31" customFormat="1" ht="13.5" customHeight="1">
      <c r="A23" s="32">
        <f t="shared" si="0"/>
        <v>19</v>
      </c>
      <c r="B23" s="51"/>
      <c r="C23" s="44"/>
      <c r="D23" s="44"/>
      <c r="E23" s="54"/>
      <c r="F23" s="47"/>
      <c r="G23" s="119"/>
      <c r="H23" s="120"/>
      <c r="I23" s="44"/>
      <c r="J23" s="55"/>
    </row>
    <row r="24" spans="1:10" s="31" customFormat="1" ht="13.5" customHeight="1">
      <c r="A24" s="32">
        <f t="shared" si="0"/>
        <v>20</v>
      </c>
      <c r="B24" s="33"/>
      <c r="C24" s="4"/>
      <c r="D24" s="4"/>
      <c r="E24" s="45"/>
      <c r="F24" s="47"/>
      <c r="G24" s="121"/>
      <c r="H24" s="122"/>
      <c r="I24" s="4"/>
      <c r="J24" s="30"/>
    </row>
    <row r="25" spans="1:10" s="31" customFormat="1" ht="12.75">
      <c r="A25" s="32">
        <f t="shared" si="0"/>
        <v>21</v>
      </c>
      <c r="B25" s="39"/>
      <c r="C25" s="4"/>
      <c r="D25" s="4"/>
      <c r="E25" s="45"/>
      <c r="F25" s="47"/>
      <c r="G25" s="121"/>
      <c r="H25" s="122"/>
      <c r="I25" s="4"/>
      <c r="J25" s="30"/>
    </row>
    <row r="26" spans="1:10" ht="12.75">
      <c r="A26" s="59" t="s">
        <v>18</v>
      </c>
      <c r="B26" s="60"/>
      <c r="C26" s="60"/>
      <c r="D26" s="60"/>
      <c r="E26" s="60"/>
      <c r="F26" s="61"/>
      <c r="G26" s="60"/>
      <c r="H26" s="60"/>
      <c r="I26" s="60"/>
      <c r="J26" s="62"/>
    </row>
    <row r="27" spans="1:10" ht="12.75">
      <c r="A27" s="63"/>
      <c r="B27" s="64"/>
      <c r="C27" s="64"/>
      <c r="D27" s="64"/>
      <c r="E27" s="64"/>
      <c r="F27" s="64"/>
      <c r="G27" s="64"/>
      <c r="H27" s="64"/>
      <c r="I27" s="64"/>
      <c r="J27" s="65"/>
    </row>
    <row r="28" spans="1:10" ht="12.75">
      <c r="A28" s="58" t="s">
        <v>10</v>
      </c>
      <c r="B28" s="57" t="s">
        <v>12</v>
      </c>
      <c r="C28" s="8" t="s">
        <v>9</v>
      </c>
      <c r="D28" s="10">
        <f>SUM(D5:D25)/D30</f>
        <v>36.642857142857146</v>
      </c>
      <c r="E28" s="10"/>
      <c r="F28" s="47"/>
      <c r="G28" s="123"/>
      <c r="H28" s="10"/>
      <c r="I28" s="5"/>
      <c r="J28" s="17"/>
    </row>
    <row r="29" spans="1:10" ht="12.75">
      <c r="A29" s="58"/>
      <c r="B29" s="57"/>
      <c r="C29" s="9" t="s">
        <v>13</v>
      </c>
      <c r="D29" s="10">
        <f>MAX(D5:D25)</f>
        <v>57.5</v>
      </c>
      <c r="E29" s="10"/>
      <c r="F29" s="47"/>
      <c r="G29" s="123"/>
      <c r="H29" s="10"/>
      <c r="I29" s="15"/>
      <c r="J29" s="16"/>
    </row>
    <row r="30" spans="1:10" ht="12.75">
      <c r="A30" s="58"/>
      <c r="B30" s="57"/>
      <c r="C30" s="12" t="s">
        <v>14</v>
      </c>
      <c r="D30" s="13">
        <f>COUNTIF(D5:D25,"&lt;&gt;")</f>
        <v>14</v>
      </c>
      <c r="E30" s="13"/>
      <c r="F30" s="47"/>
      <c r="G30" s="124"/>
      <c r="H30" s="13"/>
      <c r="I30" s="17"/>
      <c r="J30" s="16"/>
    </row>
    <row r="31" spans="1:10" ht="12.75">
      <c r="A31" s="58"/>
      <c r="B31" s="56" t="s">
        <v>11</v>
      </c>
      <c r="C31" s="3" t="s">
        <v>4</v>
      </c>
      <c r="D31" s="7" t="s">
        <v>32</v>
      </c>
      <c r="E31" s="7"/>
      <c r="F31" s="47"/>
      <c r="G31" s="125"/>
      <c r="H31" s="7"/>
      <c r="I31" s="18"/>
      <c r="J31" s="16"/>
    </row>
    <row r="32" spans="1:10" ht="12.75">
      <c r="A32" s="58"/>
      <c r="B32" s="56"/>
      <c r="C32" s="3" t="s">
        <v>5</v>
      </c>
      <c r="D32" s="7" t="s">
        <v>34</v>
      </c>
      <c r="E32" s="7"/>
      <c r="F32" s="47"/>
      <c r="G32" s="125"/>
      <c r="H32" s="7"/>
      <c r="I32" s="19"/>
      <c r="J32" s="20"/>
    </row>
    <row r="33" spans="1:10" ht="12.75">
      <c r="A33" s="58"/>
      <c r="B33" s="56"/>
      <c r="C33" s="3" t="s">
        <v>6</v>
      </c>
      <c r="D33" s="7" t="s">
        <v>42</v>
      </c>
      <c r="E33" s="7"/>
      <c r="F33" s="47"/>
      <c r="G33" s="125"/>
      <c r="H33" s="7"/>
      <c r="I33" s="19"/>
      <c r="J33" s="20"/>
    </row>
    <row r="34" spans="1:10" ht="12.75" customHeight="1">
      <c r="A34" s="58"/>
      <c r="B34" s="56"/>
      <c r="C34" s="3" t="s">
        <v>7</v>
      </c>
      <c r="D34" s="7" t="s">
        <v>35</v>
      </c>
      <c r="E34" s="7"/>
      <c r="F34" s="47"/>
      <c r="G34" s="125"/>
      <c r="H34" s="7"/>
      <c r="I34" s="19"/>
      <c r="J34" s="20"/>
    </row>
    <row r="35" spans="1:10" s="6" customFormat="1" ht="12.75" customHeight="1">
      <c r="A35" s="58"/>
      <c r="B35" s="56"/>
      <c r="C35" s="3" t="s">
        <v>8</v>
      </c>
      <c r="D35" s="7" t="s">
        <v>33</v>
      </c>
      <c r="E35" s="7"/>
      <c r="F35" s="47"/>
      <c r="G35" s="125"/>
      <c r="H35" s="7"/>
      <c r="I35" s="19"/>
      <c r="J35" s="20"/>
    </row>
    <row r="36" spans="1:10" s="11" customFormat="1" ht="12.75">
      <c r="A36" s="21"/>
      <c r="B36" s="5"/>
      <c r="C36" s="1"/>
      <c r="D36" s="23"/>
      <c r="E36" s="23"/>
      <c r="F36" s="22"/>
      <c r="G36" s="42"/>
      <c r="H36" s="38"/>
      <c r="I36" s="19"/>
      <c r="J36" s="20"/>
    </row>
    <row r="37" spans="1:10" s="14" customFormat="1" ht="12.75">
      <c r="A37" s="5"/>
      <c r="B37" s="5"/>
      <c r="C37" s="1"/>
      <c r="D37" s="1"/>
      <c r="E37" s="1"/>
      <c r="F37" s="1"/>
      <c r="G37" s="1"/>
      <c r="H37" s="1"/>
      <c r="I37"/>
      <c r="J37" s="11"/>
    </row>
    <row r="38" ht="11.25" customHeight="1"/>
    <row r="40" ht="12.75">
      <c r="K40" s="11"/>
    </row>
  </sheetData>
  <sheetProtection/>
  <mergeCells count="12">
    <mergeCell ref="C3:C4"/>
    <mergeCell ref="D3:H3"/>
    <mergeCell ref="B31:B35"/>
    <mergeCell ref="B28:B30"/>
    <mergeCell ref="A28:A35"/>
    <mergeCell ref="A26:J27"/>
    <mergeCell ref="A1:J1"/>
    <mergeCell ref="A2:G2"/>
    <mergeCell ref="I2:J2"/>
    <mergeCell ref="I3:I4"/>
    <mergeCell ref="B3:B4"/>
    <mergeCell ref="A3:A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="94" zoomScaleNormal="94" zoomScalePageLayoutView="0" workbookViewId="0" topLeftCell="A1">
      <selection activeCell="A3" sqref="A3:A4"/>
    </sheetView>
  </sheetViews>
  <sheetFormatPr defaultColWidth="9.140625" defaultRowHeight="12.75"/>
  <cols>
    <col min="2" max="2" width="45.57421875" style="36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</cols>
  <sheetData>
    <row r="1" spans="1:13" ht="12.75">
      <c r="A1" s="87" t="s">
        <v>31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</row>
    <row r="2" spans="1:13" ht="12.75">
      <c r="A2" s="90" t="s">
        <v>55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ht="12.75" customHeight="1">
      <c r="A3" s="93" t="s">
        <v>0</v>
      </c>
      <c r="B3" s="95" t="s">
        <v>1</v>
      </c>
      <c r="C3" s="85" t="s">
        <v>2</v>
      </c>
      <c r="D3" s="86"/>
      <c r="E3" s="86"/>
      <c r="F3" s="86"/>
      <c r="G3" s="86"/>
      <c r="H3" s="86"/>
      <c r="I3" s="86"/>
      <c r="J3" s="86"/>
      <c r="K3" s="86"/>
      <c r="L3" s="86"/>
      <c r="M3" s="24"/>
    </row>
    <row r="4" spans="1:13" ht="12.75">
      <c r="A4" s="94"/>
      <c r="B4" s="96"/>
      <c r="C4" s="79">
        <v>43843</v>
      </c>
      <c r="D4" s="80"/>
      <c r="E4" s="79">
        <f>C4+7</f>
        <v>43850</v>
      </c>
      <c r="F4" s="80"/>
      <c r="G4" s="79">
        <f>E4+7</f>
        <v>43857</v>
      </c>
      <c r="H4" s="80"/>
      <c r="I4" s="79">
        <f>G4+7</f>
        <v>43864</v>
      </c>
      <c r="J4" s="80"/>
      <c r="K4" s="79"/>
      <c r="L4" s="80"/>
      <c r="M4" s="26" t="s">
        <v>21</v>
      </c>
    </row>
    <row r="5" spans="1:13" ht="12.75">
      <c r="A5" s="25"/>
      <c r="B5" s="35"/>
      <c r="C5" s="27" t="s">
        <v>19</v>
      </c>
      <c r="D5" s="27" t="s">
        <v>20</v>
      </c>
      <c r="E5" s="27" t="s">
        <v>19</v>
      </c>
      <c r="F5" s="27" t="s">
        <v>20</v>
      </c>
      <c r="G5" s="27" t="s">
        <v>19</v>
      </c>
      <c r="H5" s="27" t="s">
        <v>20</v>
      </c>
      <c r="I5" s="27" t="s">
        <v>19</v>
      </c>
      <c r="J5" s="27" t="s">
        <v>20</v>
      </c>
      <c r="K5" s="27" t="s">
        <v>19</v>
      </c>
      <c r="L5" s="27" t="s">
        <v>20</v>
      </c>
      <c r="M5" s="28" t="s">
        <v>22</v>
      </c>
    </row>
    <row r="6" spans="1:13" ht="12.75" customHeight="1">
      <c r="A6" s="29">
        <v>1</v>
      </c>
      <c r="B6" s="50" t="s">
        <v>45</v>
      </c>
      <c r="C6" s="29">
        <v>2</v>
      </c>
      <c r="D6" s="29">
        <v>3</v>
      </c>
      <c r="E6" s="48"/>
      <c r="F6" s="48"/>
      <c r="G6" s="48"/>
      <c r="H6" s="48"/>
      <c r="I6" s="29"/>
      <c r="J6" s="29"/>
      <c r="K6" s="29"/>
      <c r="L6" s="3"/>
      <c r="M6" s="29">
        <f>SUM(C6:L6)</f>
        <v>5</v>
      </c>
    </row>
    <row r="7" spans="1:13" ht="12.75">
      <c r="A7" s="29">
        <f>A6+1</f>
        <v>2</v>
      </c>
      <c r="B7" s="51" t="s">
        <v>51</v>
      </c>
      <c r="C7" s="29">
        <v>3</v>
      </c>
      <c r="D7" s="29"/>
      <c r="E7" s="48"/>
      <c r="F7" s="48"/>
      <c r="G7" s="48"/>
      <c r="H7" s="48"/>
      <c r="I7" s="29"/>
      <c r="J7" s="29"/>
      <c r="K7" s="26"/>
      <c r="L7" s="29"/>
      <c r="M7" s="29">
        <f>SUM(C7:L7)</f>
        <v>3</v>
      </c>
    </row>
    <row r="8" spans="1:13" ht="12.75">
      <c r="A8" s="29">
        <f aca="true" t="shared" si="0" ref="A8:A20">A7+1</f>
        <v>3</v>
      </c>
      <c r="B8" s="53" t="s">
        <v>41</v>
      </c>
      <c r="C8" s="26">
        <v>2</v>
      </c>
      <c r="D8" s="26"/>
      <c r="E8" s="48"/>
      <c r="F8" s="48"/>
      <c r="G8" s="48"/>
      <c r="H8" s="48"/>
      <c r="I8" s="26"/>
      <c r="J8" s="26"/>
      <c r="K8" s="26"/>
      <c r="L8" s="26"/>
      <c r="M8" s="29">
        <f>SUM(C8:L8)</f>
        <v>2</v>
      </c>
    </row>
    <row r="9" spans="1:13" ht="12" customHeight="1">
      <c r="A9" s="29">
        <f t="shared" si="0"/>
        <v>4</v>
      </c>
      <c r="B9" s="51" t="s">
        <v>40</v>
      </c>
      <c r="C9" s="29">
        <v>2</v>
      </c>
      <c r="D9" s="29"/>
      <c r="E9" s="48"/>
      <c r="F9" s="48"/>
      <c r="G9" s="48"/>
      <c r="H9" s="48"/>
      <c r="I9" s="29"/>
      <c r="J9" s="29"/>
      <c r="K9" s="26"/>
      <c r="L9" s="29"/>
      <c r="M9" s="29">
        <f>SUM(C9:L9)</f>
        <v>2</v>
      </c>
    </row>
    <row r="10" spans="1:13" ht="12.75">
      <c r="A10" s="29">
        <f t="shared" si="0"/>
        <v>5</v>
      </c>
      <c r="B10" s="51" t="s">
        <v>43</v>
      </c>
      <c r="C10" s="26">
        <v>2</v>
      </c>
      <c r="D10" s="26"/>
      <c r="E10" s="48"/>
      <c r="F10" s="48"/>
      <c r="G10" s="48"/>
      <c r="H10" s="48"/>
      <c r="I10" s="26"/>
      <c r="J10" s="26"/>
      <c r="K10" s="26"/>
      <c r="L10" s="26"/>
      <c r="M10" s="29">
        <f>SUM(C10:L10)</f>
        <v>2</v>
      </c>
    </row>
    <row r="11" spans="1:13" ht="12.75">
      <c r="A11" s="29">
        <f t="shared" si="0"/>
        <v>6</v>
      </c>
      <c r="B11" s="50" t="s">
        <v>46</v>
      </c>
      <c r="C11" s="29">
        <v>2</v>
      </c>
      <c r="D11" s="29"/>
      <c r="E11" s="48"/>
      <c r="F11" s="48"/>
      <c r="G11" s="48"/>
      <c r="H11" s="48"/>
      <c r="I11" s="29"/>
      <c r="J11" s="29"/>
      <c r="K11" s="29"/>
      <c r="L11" s="49"/>
      <c r="M11" s="29">
        <f>SUM(C11:L11)</f>
        <v>2</v>
      </c>
    </row>
    <row r="12" spans="1:13" ht="12.75">
      <c r="A12" s="29">
        <f t="shared" si="0"/>
        <v>7</v>
      </c>
      <c r="B12" s="33" t="s">
        <v>49</v>
      </c>
      <c r="C12" s="26">
        <v>2</v>
      </c>
      <c r="D12" s="26"/>
      <c r="E12" s="48"/>
      <c r="F12" s="48"/>
      <c r="G12" s="48"/>
      <c r="H12" s="48"/>
      <c r="I12" s="26"/>
      <c r="J12" s="26"/>
      <c r="K12" s="26"/>
      <c r="L12" s="26"/>
      <c r="M12" s="29">
        <f>SUM(C12:L12)</f>
        <v>2</v>
      </c>
    </row>
    <row r="13" spans="1:13" ht="12.75">
      <c r="A13" s="29">
        <f t="shared" si="0"/>
        <v>8</v>
      </c>
      <c r="B13" s="51" t="s">
        <v>50</v>
      </c>
      <c r="C13" s="26"/>
      <c r="D13" s="29">
        <v>2</v>
      </c>
      <c r="E13" s="48"/>
      <c r="F13" s="48"/>
      <c r="G13" s="48"/>
      <c r="H13" s="48"/>
      <c r="I13" s="29"/>
      <c r="J13" s="29"/>
      <c r="K13" s="26"/>
      <c r="L13" s="29"/>
      <c r="M13" s="29">
        <f>SUM(C13:L13)</f>
        <v>2</v>
      </c>
    </row>
    <row r="14" spans="1:13" ht="12.75">
      <c r="A14" s="29">
        <f t="shared" si="0"/>
        <v>9</v>
      </c>
      <c r="B14" s="51" t="s">
        <v>38</v>
      </c>
      <c r="C14" s="26">
        <v>1</v>
      </c>
      <c r="D14" s="26"/>
      <c r="E14" s="48"/>
      <c r="F14" s="48"/>
      <c r="G14" s="48"/>
      <c r="H14" s="48"/>
      <c r="I14" s="26"/>
      <c r="J14" s="26"/>
      <c r="K14" s="26"/>
      <c r="L14" s="26"/>
      <c r="M14" s="29">
        <f>SUM(C14:L14)</f>
        <v>1</v>
      </c>
    </row>
    <row r="15" spans="1:13" ht="12.75">
      <c r="A15" s="29">
        <f t="shared" si="0"/>
        <v>10</v>
      </c>
      <c r="B15" s="50" t="s">
        <v>47</v>
      </c>
      <c r="C15" s="29"/>
      <c r="D15" s="29">
        <v>1</v>
      </c>
      <c r="E15" s="48"/>
      <c r="F15" s="48"/>
      <c r="G15" s="48"/>
      <c r="H15" s="48"/>
      <c r="I15" s="29"/>
      <c r="J15" s="29"/>
      <c r="K15" s="26"/>
      <c r="L15" s="29"/>
      <c r="M15" s="29">
        <f>SUM(C15:L15)</f>
        <v>1</v>
      </c>
    </row>
    <row r="16" spans="1:13" ht="12.75">
      <c r="A16" s="29">
        <f t="shared" si="0"/>
        <v>11</v>
      </c>
      <c r="B16" s="40"/>
      <c r="C16" s="26"/>
      <c r="D16" s="26"/>
      <c r="E16" s="48"/>
      <c r="F16" s="48"/>
      <c r="G16" s="48"/>
      <c r="H16" s="48"/>
      <c r="I16" s="26"/>
      <c r="J16" s="26"/>
      <c r="K16" s="26"/>
      <c r="L16" s="26"/>
      <c r="M16" s="29"/>
    </row>
    <row r="17" spans="1:13" ht="12.75">
      <c r="A17" s="29">
        <f t="shared" si="0"/>
        <v>12</v>
      </c>
      <c r="B17" s="33"/>
      <c r="C17" s="26"/>
      <c r="D17" s="26"/>
      <c r="E17" s="48"/>
      <c r="F17" s="48"/>
      <c r="G17" s="48"/>
      <c r="H17" s="48"/>
      <c r="I17" s="26"/>
      <c r="J17" s="26"/>
      <c r="K17" s="26"/>
      <c r="L17" s="26"/>
      <c r="M17" s="29"/>
    </row>
    <row r="18" spans="1:13" ht="12.75">
      <c r="A18" s="29">
        <f t="shared" si="0"/>
        <v>13</v>
      </c>
      <c r="B18" s="34"/>
      <c r="C18" s="26"/>
      <c r="D18" s="26"/>
      <c r="E18" s="48"/>
      <c r="F18" s="48"/>
      <c r="G18" s="48"/>
      <c r="H18" s="48"/>
      <c r="I18" s="26"/>
      <c r="J18" s="26"/>
      <c r="K18" s="26"/>
      <c r="L18" s="26"/>
      <c r="M18" s="29"/>
    </row>
    <row r="19" spans="1:13" ht="12.75">
      <c r="A19" s="29">
        <f t="shared" si="0"/>
        <v>14</v>
      </c>
      <c r="B19" s="41"/>
      <c r="C19" s="26"/>
      <c r="D19" s="26"/>
      <c r="E19" s="48"/>
      <c r="F19" s="48"/>
      <c r="G19" s="48"/>
      <c r="H19" s="48"/>
      <c r="I19" s="26"/>
      <c r="J19" s="26"/>
      <c r="K19" s="26"/>
      <c r="L19" s="26"/>
      <c r="M19" s="29"/>
    </row>
    <row r="20" spans="1:13" ht="11.25" customHeight="1">
      <c r="A20" s="29">
        <f t="shared" si="0"/>
        <v>15</v>
      </c>
      <c r="B20" s="33"/>
      <c r="C20" s="26"/>
      <c r="D20" s="29"/>
      <c r="E20" s="48"/>
      <c r="F20" s="48"/>
      <c r="G20" s="48"/>
      <c r="H20" s="48"/>
      <c r="I20" s="29"/>
      <c r="J20" s="29"/>
      <c r="K20" s="26"/>
      <c r="L20" s="29"/>
      <c r="M20" s="29"/>
    </row>
    <row r="21" spans="1:13" ht="12.75" customHeight="1">
      <c r="A21" s="81" t="s">
        <v>23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</row>
    <row r="22" spans="1:13" ht="12.75" customHeight="1">
      <c r="A22" s="83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</row>
    <row r="28" ht="12.75">
      <c r="D28" t="s">
        <v>36</v>
      </c>
    </row>
  </sheetData>
  <sheetProtection/>
  <mergeCells count="11">
    <mergeCell ref="C4:D4"/>
    <mergeCell ref="E4:F4"/>
    <mergeCell ref="A21:M22"/>
    <mergeCell ref="C3:L3"/>
    <mergeCell ref="A1:M1"/>
    <mergeCell ref="A2:M2"/>
    <mergeCell ref="G4:H4"/>
    <mergeCell ref="I4:J4"/>
    <mergeCell ref="K4:L4"/>
    <mergeCell ref="A3:A4"/>
    <mergeCell ref="B3:B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="85" zoomScaleNormal="85" zoomScalePageLayoutView="0" workbookViewId="0" topLeftCell="A1">
      <selection activeCell="A5" sqref="A5:A18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91" t="s">
        <v>28</v>
      </c>
      <c r="B1" s="91"/>
      <c r="C1" s="91"/>
      <c r="D1" s="91"/>
      <c r="E1" s="91"/>
      <c r="F1" s="91"/>
    </row>
    <row r="2" spans="1:6" ht="12.75">
      <c r="A2" s="113">
        <v>43843</v>
      </c>
      <c r="B2" s="114"/>
      <c r="C2" s="114"/>
      <c r="D2" s="113">
        <v>43843</v>
      </c>
      <c r="E2" s="114"/>
      <c r="F2" s="114"/>
    </row>
    <row r="3" spans="1:6" ht="12.75">
      <c r="A3" s="114" t="s">
        <v>19</v>
      </c>
      <c r="B3" s="114"/>
      <c r="C3" s="114"/>
      <c r="D3" s="114" t="s">
        <v>20</v>
      </c>
      <c r="E3" s="114"/>
      <c r="F3" s="114"/>
    </row>
    <row r="4" spans="1:6" ht="12.75">
      <c r="A4" s="3" t="s">
        <v>39</v>
      </c>
      <c r="B4" s="3" t="s">
        <v>25</v>
      </c>
      <c r="C4" s="3" t="s">
        <v>26</v>
      </c>
      <c r="D4" s="3" t="s">
        <v>39</v>
      </c>
      <c r="E4" s="3" t="s">
        <v>25</v>
      </c>
      <c r="F4" s="3" t="s">
        <v>26</v>
      </c>
    </row>
    <row r="5" spans="1:6" ht="12.75">
      <c r="A5" s="115" t="s">
        <v>51</v>
      </c>
      <c r="B5" s="116">
        <v>1933</v>
      </c>
      <c r="C5" s="117">
        <f>ABS(1933-B5)</f>
        <v>0</v>
      </c>
      <c r="D5" s="117" t="s">
        <v>45</v>
      </c>
      <c r="E5" s="117">
        <v>300</v>
      </c>
      <c r="F5" s="117">
        <f>ABS(316-E5)</f>
        <v>16</v>
      </c>
    </row>
    <row r="6" spans="1:6" ht="12.75">
      <c r="A6" s="53" t="s">
        <v>41</v>
      </c>
      <c r="B6" s="44">
        <v>1932</v>
      </c>
      <c r="C6" s="50">
        <f>ABS(1933-B6)</f>
        <v>1</v>
      </c>
      <c r="D6" s="51" t="s">
        <v>50</v>
      </c>
      <c r="E6" s="34">
        <v>200</v>
      </c>
      <c r="F6" s="50">
        <f>ABS(316-E6)</f>
        <v>116</v>
      </c>
    </row>
    <row r="7" spans="1:6" ht="12.75">
      <c r="A7" s="51" t="s">
        <v>40</v>
      </c>
      <c r="B7" s="52">
        <v>1932</v>
      </c>
      <c r="C7" s="50">
        <f>ABS(1933-B7)</f>
        <v>1</v>
      </c>
      <c r="D7" s="50" t="s">
        <v>47</v>
      </c>
      <c r="E7" s="33">
        <v>44</v>
      </c>
      <c r="F7" s="50">
        <f>ABS(316-E7)</f>
        <v>272</v>
      </c>
    </row>
    <row r="8" spans="1:11" ht="12.75">
      <c r="A8" s="50" t="s">
        <v>45</v>
      </c>
      <c r="B8" s="44">
        <v>1934</v>
      </c>
      <c r="C8" s="50">
        <f>ABS(1933-B8)</f>
        <v>1</v>
      </c>
      <c r="D8" s="50" t="s">
        <v>46</v>
      </c>
      <c r="E8" s="50">
        <v>25</v>
      </c>
      <c r="F8" s="50">
        <f>ABS(316-E8)</f>
        <v>291</v>
      </c>
      <c r="K8" s="43"/>
    </row>
    <row r="9" spans="1:11" ht="12.75">
      <c r="A9" s="51" t="s">
        <v>43</v>
      </c>
      <c r="B9" s="44">
        <v>1932</v>
      </c>
      <c r="C9" s="50">
        <f>ABS(1933-B9)</f>
        <v>1</v>
      </c>
      <c r="D9" s="50" t="s">
        <v>48</v>
      </c>
      <c r="E9" s="34">
        <v>20</v>
      </c>
      <c r="F9" s="50">
        <f>ABS(316-E9)</f>
        <v>296</v>
      </c>
      <c r="K9" s="43"/>
    </row>
    <row r="10" spans="1:11" ht="13.5" customHeight="1">
      <c r="A10" s="50" t="s">
        <v>46</v>
      </c>
      <c r="B10" s="44">
        <v>1934</v>
      </c>
      <c r="C10" s="50">
        <f>ABS(1933-B10)</f>
        <v>1</v>
      </c>
      <c r="D10" s="51" t="s">
        <v>51</v>
      </c>
      <c r="E10" s="51">
        <v>17</v>
      </c>
      <c r="F10" s="50">
        <f>ABS(316-E10)</f>
        <v>299</v>
      </c>
      <c r="K10" s="43"/>
    </row>
    <row r="11" spans="1:11" ht="12.75" customHeight="1">
      <c r="A11" s="33" t="s">
        <v>49</v>
      </c>
      <c r="B11" s="44">
        <v>1934</v>
      </c>
      <c r="C11" s="50">
        <f>ABS(1933-B11)</f>
        <v>1</v>
      </c>
      <c r="D11" s="53" t="s">
        <v>41</v>
      </c>
      <c r="E11" s="50">
        <v>17</v>
      </c>
      <c r="F11" s="50">
        <f>ABS(316-E11)</f>
        <v>299</v>
      </c>
      <c r="K11" s="43"/>
    </row>
    <row r="12" spans="1:11" ht="12.75" customHeight="1">
      <c r="A12" s="51" t="s">
        <v>38</v>
      </c>
      <c r="B12" s="44">
        <v>1931</v>
      </c>
      <c r="C12" s="50">
        <f>ABS(1933-B12)</f>
        <v>2</v>
      </c>
      <c r="D12" s="51" t="s">
        <v>43</v>
      </c>
      <c r="E12" s="51">
        <v>15</v>
      </c>
      <c r="F12" s="50">
        <f>ABS(316-E12)</f>
        <v>301</v>
      </c>
      <c r="K12" s="43"/>
    </row>
    <row r="13" spans="1:11" ht="12.75" customHeight="1">
      <c r="A13" s="50" t="s">
        <v>37</v>
      </c>
      <c r="B13" s="44">
        <v>1929</v>
      </c>
      <c r="C13" s="50">
        <f>ABS(1933-B13)</f>
        <v>4</v>
      </c>
      <c r="D13" s="50" t="s">
        <v>44</v>
      </c>
      <c r="E13" s="50">
        <v>12</v>
      </c>
      <c r="F13" s="50">
        <f>ABS(316-E13)</f>
        <v>304</v>
      </c>
      <c r="K13" s="43"/>
    </row>
    <row r="14" spans="1:11" ht="12.75" customHeight="1">
      <c r="A14" s="50" t="s">
        <v>44</v>
      </c>
      <c r="B14" s="44">
        <v>1937</v>
      </c>
      <c r="C14" s="50">
        <f>ABS(1933-B14)</f>
        <v>4</v>
      </c>
      <c r="D14" s="33" t="s">
        <v>49</v>
      </c>
      <c r="E14" s="50">
        <v>4</v>
      </c>
      <c r="F14" s="50">
        <f>ABS(316-E14)</f>
        <v>312</v>
      </c>
      <c r="K14" s="43"/>
    </row>
    <row r="15" spans="1:6" ht="12.75" customHeight="1">
      <c r="A15" s="33" t="s">
        <v>52</v>
      </c>
      <c r="B15" s="4">
        <v>1938</v>
      </c>
      <c r="C15" s="50">
        <f>ABS(1933-B15)</f>
        <v>5</v>
      </c>
      <c r="D15" s="51" t="s">
        <v>38</v>
      </c>
      <c r="E15" s="50">
        <v>4</v>
      </c>
      <c r="F15" s="50">
        <f>ABS(316-E15)</f>
        <v>312</v>
      </c>
    </row>
    <row r="16" spans="1:6" ht="12.75" customHeight="1">
      <c r="A16" s="50" t="s">
        <v>47</v>
      </c>
      <c r="B16" s="44">
        <v>1926</v>
      </c>
      <c r="C16" s="50">
        <f>ABS(1933-B16)</f>
        <v>7</v>
      </c>
      <c r="D16" s="50" t="s">
        <v>37</v>
      </c>
      <c r="E16" s="50">
        <v>3</v>
      </c>
      <c r="F16" s="50">
        <f>ABS(316-E16)</f>
        <v>313</v>
      </c>
    </row>
    <row r="17" spans="1:6" ht="12.75" customHeight="1">
      <c r="A17" s="50" t="s">
        <v>48</v>
      </c>
      <c r="B17" s="44">
        <v>1842</v>
      </c>
      <c r="C17" s="50">
        <f>ABS(1933-B17)</f>
        <v>91</v>
      </c>
      <c r="D17" s="51" t="s">
        <v>40</v>
      </c>
      <c r="E17" s="50">
        <v>2</v>
      </c>
      <c r="F17" s="50">
        <f>ABS(316-E17)</f>
        <v>314</v>
      </c>
    </row>
    <row r="18" spans="1:6" ht="12.75" customHeight="1">
      <c r="A18" s="51" t="s">
        <v>50</v>
      </c>
      <c r="B18" s="44">
        <v>1821</v>
      </c>
      <c r="C18" s="50">
        <f>ABS(1933-B18)</f>
        <v>112</v>
      </c>
      <c r="D18" s="33" t="s">
        <v>52</v>
      </c>
      <c r="E18" s="50">
        <v>0</v>
      </c>
      <c r="F18" s="50">
        <f>ABS(316-E18)</f>
        <v>316</v>
      </c>
    </row>
    <row r="19" spans="1:6" ht="12.75" customHeight="1">
      <c r="A19" s="33"/>
      <c r="B19" s="33"/>
      <c r="C19" s="34"/>
      <c r="D19" s="33"/>
      <c r="E19" s="34"/>
      <c r="F19" s="34"/>
    </row>
    <row r="20" spans="1:6" ht="12.75" customHeight="1">
      <c r="A20" s="33"/>
      <c r="B20" s="33"/>
      <c r="C20" s="34"/>
      <c r="D20" s="34"/>
      <c r="E20" s="34"/>
      <c r="F20" s="34"/>
    </row>
    <row r="21" spans="1:6" ht="12.75" customHeight="1">
      <c r="A21" s="33"/>
      <c r="B21" s="33"/>
      <c r="C21" s="34"/>
      <c r="D21" s="33"/>
      <c r="E21" s="34"/>
      <c r="F21" s="34"/>
    </row>
    <row r="22" spans="1:6" ht="12.75" customHeight="1">
      <c r="A22" s="97" t="s">
        <v>27</v>
      </c>
      <c r="B22" s="98"/>
      <c r="C22" s="98"/>
      <c r="D22" s="98"/>
      <c r="E22" s="98"/>
      <c r="F22" s="99"/>
    </row>
    <row r="23" spans="1:6" ht="12.75">
      <c r="A23" s="100" t="s">
        <v>29</v>
      </c>
      <c r="B23" s="101"/>
      <c r="C23" s="102"/>
      <c r="D23" s="100" t="s">
        <v>30</v>
      </c>
      <c r="E23" s="101"/>
      <c r="F23" s="102"/>
    </row>
    <row r="24" spans="1:6" ht="12.75">
      <c r="A24" s="103"/>
      <c r="B24" s="104"/>
      <c r="C24" s="105"/>
      <c r="D24" s="103"/>
      <c r="E24" s="104"/>
      <c r="F24" s="105"/>
    </row>
    <row r="25" spans="1:6" ht="12.75">
      <c r="A25" s="106" t="s">
        <v>53</v>
      </c>
      <c r="B25" s="101"/>
      <c r="C25" s="102"/>
      <c r="D25" s="107" t="s">
        <v>54</v>
      </c>
      <c r="E25" s="108"/>
      <c r="F25" s="109"/>
    </row>
    <row r="26" spans="1:6" ht="25.5" customHeight="1">
      <c r="A26" s="103"/>
      <c r="B26" s="104"/>
      <c r="C26" s="105"/>
      <c r="D26" s="110"/>
      <c r="E26" s="111"/>
      <c r="F26" s="112"/>
    </row>
  </sheetData>
  <sheetProtection/>
  <mergeCells count="10">
    <mergeCell ref="A1:F1"/>
    <mergeCell ref="A2:C2"/>
    <mergeCell ref="A3:C3"/>
    <mergeCell ref="D2:F2"/>
    <mergeCell ref="A25:C26"/>
    <mergeCell ref="D25:F26"/>
    <mergeCell ref="D3:F3"/>
    <mergeCell ref="A22:F22"/>
    <mergeCell ref="A23:C24"/>
    <mergeCell ref="D23:F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2020-01-13T21:32:20Z</dcterms:modified>
  <cp:category/>
  <cp:version/>
  <cp:contentType/>
  <cp:contentStatus/>
</cp:coreProperties>
</file>