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League Cup Table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<sst xmlns="http://schemas.openxmlformats.org/spreadsheetml/2006/main" count="88" uniqueCount="57">
  <si>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</si>
  <si>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</si>
  <si>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</si>
  <si>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</si>
  <si>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</si>
  <si>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</si>
  <si>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</si>
  <si>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</si>
  <si>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</si>
  <si>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</si>
  <si>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</si>
  <si>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</si>
  <si>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</si>
  <si>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</si>
  <si>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</si>
  <si>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</si>
  <si>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</si>
  <si>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</si>
  <si>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</si>
  <si>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</si>
  <si>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</si>
  <si>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</si>
  <si>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</si>
  <si>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</si>
  <si>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</si>
  <si>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</si>
  <si>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</si>
  <si>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</si>
  <si>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</si>
  <si>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</si>
  <si>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</si>
  <si>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</si>
  <si>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</si>
  <si>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</si>
  <si>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</si>
  <si>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</si>
  <si>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</si>
  <si>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PICK N MIX</t>
  </si>
  <si>
    <t>TEAM BOSLEY</t>
  </si>
  <si>
    <t>TEAM NAME</t>
  </si>
  <si>
    <t>NO NAME</t>
  </si>
  <si>
    <t>TEAM SETH</t>
  </si>
  <si>
    <t>NEWARKES</t>
  </si>
  <si>
    <t>TOP THAt</t>
  </si>
  <si>
    <t>TAYLORS TOSS POTS</t>
  </si>
  <si>
    <t>MILEY VIRUS</t>
  </si>
  <si>
    <t>Week Number: #1</t>
  </si>
  <si>
    <t>The Rutland &amp; Derby - Monday Night Quiz - Quiz League #81</t>
  </si>
  <si>
    <t>RONS REDS</t>
  </si>
  <si>
    <t>COLIN RICHARDS</t>
  </si>
  <si>
    <t>RATE OUR QUAILS</t>
  </si>
  <si>
    <t>CLAY PITT</t>
  </si>
  <si>
    <t>3 SECOND MEMEORY</t>
  </si>
  <si>
    <t>THE YOUNG AND SETHLESS</t>
  </si>
  <si>
    <t>TOP 5'S</t>
  </si>
  <si>
    <t>CLAY PITT 15</t>
  </si>
  <si>
    <t>YOUNG AND SETHLESS 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</si>
</sst>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0" fillId="0" borderId="16" xfId="0" applyNumberFormat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16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16" fontId="8" fillId="34" borderId="14" xfId="0" applyNumberFormat="1" applyFont="1" applyFill="1" applyBorder="1" applyAlignment="1">
      <alignment horizontal="center" vertical="center"/>
    </xf>
    <xf numFmtId="16" fontId="8" fillId="34" borderId="15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2.75">
      <c r="A2" s="67" t="s">
        <v>16</v>
      </c>
      <c r="B2" s="68"/>
      <c r="C2" s="68"/>
      <c r="D2" s="68"/>
      <c r="E2" s="68"/>
      <c r="F2" s="68"/>
      <c r="G2" s="68"/>
      <c r="H2" s="37">
        <v>1</v>
      </c>
      <c r="I2" s="69"/>
      <c r="J2" s="70"/>
    </row>
    <row r="3" spans="1:10" ht="12.75" customHeight="1">
      <c r="A3" s="71" t="s">
        <v>0</v>
      </c>
      <c r="B3" s="73" t="s">
        <v>1</v>
      </c>
      <c r="C3" s="71" t="s">
        <v>17</v>
      </c>
      <c r="D3" s="75" t="s">
        <v>24</v>
      </c>
      <c r="E3" s="76"/>
      <c r="F3" s="76"/>
      <c r="G3" s="76"/>
      <c r="H3" s="77"/>
      <c r="I3" s="71" t="s">
        <v>3</v>
      </c>
      <c r="J3" s="10" t="s">
        <v>14</v>
      </c>
    </row>
    <row r="4" spans="1:10" ht="12.75">
      <c r="A4" s="72"/>
      <c r="B4" s="74"/>
      <c r="C4" s="72"/>
      <c r="D4" s="2">
        <v>44354</v>
      </c>
      <c r="E4" s="2">
        <f>D4+7</f>
        <v>44361</v>
      </c>
      <c r="F4" s="49">
        <f>E4+7</f>
        <v>44368</v>
      </c>
      <c r="G4" s="2">
        <f>F4+7</f>
        <v>44375</v>
      </c>
      <c r="H4" s="2"/>
      <c r="I4" s="72"/>
      <c r="J4" s="10" t="s">
        <v>15</v>
      </c>
    </row>
    <row r="5" spans="1:10" s="31" customFormat="1" ht="12.75" customHeight="1">
      <c r="A5" s="32">
        <v>1</v>
      </c>
      <c r="B5" s="52" t="s">
        <v>48</v>
      </c>
      <c r="C5" s="46">
        <f aca="true" t="shared" si="0" ref="C5:C15">COUNTIF(D5:H5,"&lt;&gt;")</f>
        <v>1</v>
      </c>
      <c r="D5" s="46">
        <v>54.5</v>
      </c>
      <c r="E5" s="61"/>
      <c r="F5" s="62"/>
      <c r="G5" s="63"/>
      <c r="H5" s="46"/>
      <c r="I5" s="46">
        <f aca="true" t="shared" si="1" ref="I5:I15">SUM(D5:H5)</f>
        <v>54.5</v>
      </c>
      <c r="J5" s="30">
        <f>I5/C5</f>
        <v>54.5</v>
      </c>
    </row>
    <row r="6" spans="1:10" s="31" customFormat="1" ht="12.75">
      <c r="A6" s="32">
        <f aca="true" t="shared" si="2" ref="A6:A25">A5+1</f>
        <v>2</v>
      </c>
      <c r="B6" s="126" t="s">
        <v>52</v>
      </c>
      <c r="C6" s="46">
        <f t="shared" si="0"/>
        <v>1</v>
      </c>
      <c r="D6" s="46">
        <v>55</v>
      </c>
      <c r="E6" s="61"/>
      <c r="F6" s="62"/>
      <c r="G6" s="63"/>
      <c r="H6" s="46"/>
      <c r="I6" s="46">
        <f t="shared" si="1"/>
        <v>55</v>
      </c>
      <c r="J6" s="30">
        <f aca="true" t="shared" si="3" ref="J6:J14">I6/C6</f>
        <v>55</v>
      </c>
    </row>
    <row r="7" spans="1:10" s="31" customFormat="1" ht="12.75">
      <c r="A7" s="32">
        <f t="shared" si="2"/>
        <v>3</v>
      </c>
      <c r="B7" s="126" t="s">
        <v>37</v>
      </c>
      <c r="C7" s="46">
        <f t="shared" si="0"/>
        <v>1</v>
      </c>
      <c r="D7" s="46">
        <v>50</v>
      </c>
      <c r="E7" s="61"/>
      <c r="F7" s="62"/>
      <c r="G7" s="63"/>
      <c r="H7" s="46"/>
      <c r="I7" s="46">
        <f t="shared" si="1"/>
        <v>50</v>
      </c>
      <c r="J7" s="30">
        <f t="shared" si="3"/>
        <v>50</v>
      </c>
    </row>
    <row r="8" spans="1:10" s="31" customFormat="1" ht="12" customHeight="1">
      <c r="A8" s="32">
        <f t="shared" si="2"/>
        <v>4</v>
      </c>
      <c r="B8" s="52" t="s">
        <v>50</v>
      </c>
      <c r="C8" s="46">
        <f t="shared" si="0"/>
        <v>1</v>
      </c>
      <c r="D8" s="46">
        <v>40</v>
      </c>
      <c r="E8" s="61"/>
      <c r="F8" s="62"/>
      <c r="G8" s="63"/>
      <c r="H8" s="46"/>
      <c r="I8" s="46">
        <f t="shared" si="1"/>
        <v>40</v>
      </c>
      <c r="J8" s="30">
        <f t="shared" si="3"/>
        <v>40</v>
      </c>
    </row>
    <row r="9" spans="1:10" s="31" customFormat="1" ht="12.75">
      <c r="A9" s="32">
        <f t="shared" si="2"/>
        <v>5</v>
      </c>
      <c r="B9" s="52" t="s">
        <v>49</v>
      </c>
      <c r="C9" s="46">
        <f t="shared" si="0"/>
        <v>1</v>
      </c>
      <c r="D9" s="46">
        <v>57.5</v>
      </c>
      <c r="E9" s="61"/>
      <c r="F9" s="62"/>
      <c r="G9" s="63"/>
      <c r="H9" s="46"/>
      <c r="I9" s="46">
        <f t="shared" si="1"/>
        <v>57.5</v>
      </c>
      <c r="J9" s="30">
        <f t="shared" si="3"/>
        <v>57.5</v>
      </c>
    </row>
    <row r="10" spans="1:10" s="31" customFormat="1" ht="12.75">
      <c r="A10" s="32">
        <f t="shared" si="2"/>
        <v>6</v>
      </c>
      <c r="B10" s="52" t="s">
        <v>51</v>
      </c>
      <c r="C10" s="46">
        <f t="shared" si="0"/>
        <v>1</v>
      </c>
      <c r="D10" s="46">
        <v>53.5</v>
      </c>
      <c r="E10" s="61"/>
      <c r="F10" s="62"/>
      <c r="G10" s="63"/>
      <c r="H10" s="46"/>
      <c r="I10" s="46">
        <f t="shared" si="1"/>
        <v>53.5</v>
      </c>
      <c r="J10" s="30">
        <f t="shared" si="3"/>
        <v>53.5</v>
      </c>
    </row>
    <row r="11" spans="1:10" s="31" customFormat="1" ht="12.75">
      <c r="A11" s="32">
        <f t="shared" si="2"/>
        <v>7</v>
      </c>
      <c r="B11" s="52" t="s">
        <v>53</v>
      </c>
      <c r="C11" s="46">
        <f t="shared" si="0"/>
        <v>1</v>
      </c>
      <c r="D11" s="46">
        <v>51</v>
      </c>
      <c r="E11" s="61"/>
      <c r="F11" s="62"/>
      <c r="G11" s="63"/>
      <c r="H11" s="46"/>
      <c r="I11" s="46">
        <f t="shared" si="1"/>
        <v>51</v>
      </c>
      <c r="J11" s="30">
        <f t="shared" si="3"/>
        <v>51</v>
      </c>
    </row>
    <row r="12" spans="1:10" s="31" customFormat="1" ht="12.75">
      <c r="A12" s="32">
        <f t="shared" si="2"/>
        <v>8</v>
      </c>
      <c r="B12" s="33"/>
      <c r="C12" s="46"/>
      <c r="D12" s="46"/>
      <c r="E12" s="61"/>
      <c r="F12" s="62"/>
      <c r="G12" s="63"/>
      <c r="H12" s="46"/>
      <c r="I12" s="46"/>
      <c r="J12" s="30"/>
    </row>
    <row r="13" spans="1:10" s="31" customFormat="1" ht="13.5" customHeight="1">
      <c r="A13" s="32">
        <f t="shared" si="2"/>
        <v>9</v>
      </c>
      <c r="B13" s="33"/>
      <c r="C13" s="46"/>
      <c r="D13" s="46"/>
      <c r="E13" s="61"/>
      <c r="F13" s="62"/>
      <c r="G13" s="63"/>
      <c r="H13" s="46"/>
      <c r="I13" s="46"/>
      <c r="J13" s="30"/>
    </row>
    <row r="14" spans="1:10" s="31" customFormat="1" ht="13.5" customHeight="1">
      <c r="A14" s="32">
        <f t="shared" si="2"/>
        <v>10</v>
      </c>
      <c r="B14" s="33"/>
      <c r="C14" s="46"/>
      <c r="D14" s="46"/>
      <c r="E14" s="61"/>
      <c r="F14" s="62"/>
      <c r="G14" s="63"/>
      <c r="H14" s="46"/>
      <c r="I14" s="46"/>
      <c r="J14" s="30"/>
    </row>
    <row r="15" spans="1:10" s="31" customFormat="1" ht="13.5" customHeight="1">
      <c r="A15" s="32">
        <f t="shared" si="2"/>
        <v>11</v>
      </c>
      <c r="B15" s="34"/>
      <c r="C15" s="46"/>
      <c r="D15" s="46"/>
      <c r="E15" s="61"/>
      <c r="F15" s="62"/>
      <c r="G15" s="63"/>
      <c r="H15" s="46"/>
      <c r="I15" s="46"/>
      <c r="J15" s="30"/>
    </row>
    <row r="16" spans="1:10" s="31" customFormat="1" ht="13.5" customHeight="1">
      <c r="A16" s="32">
        <f t="shared" si="2"/>
        <v>12</v>
      </c>
      <c r="B16" s="34"/>
      <c r="C16" s="4"/>
      <c r="D16" s="4"/>
      <c r="E16" s="47"/>
      <c r="F16" s="50"/>
      <c r="G16" s="48"/>
      <c r="H16" s="4"/>
      <c r="I16" s="4"/>
      <c r="J16" s="30"/>
    </row>
    <row r="17" spans="1:10" s="31" customFormat="1" ht="13.5" customHeight="1">
      <c r="A17" s="32">
        <f t="shared" si="2"/>
        <v>13</v>
      </c>
      <c r="B17" s="39"/>
      <c r="C17" s="4"/>
      <c r="D17" s="4"/>
      <c r="E17" s="47"/>
      <c r="F17" s="50"/>
      <c r="G17" s="48"/>
      <c r="H17" s="4"/>
      <c r="I17" s="4"/>
      <c r="J17" s="30"/>
    </row>
    <row r="18" spans="1:10" s="31" customFormat="1" ht="13.5" customHeight="1">
      <c r="A18" s="32">
        <f t="shared" si="2"/>
        <v>14</v>
      </c>
      <c r="B18" s="34"/>
      <c r="C18" s="4"/>
      <c r="D18" s="4"/>
      <c r="E18" s="47"/>
      <c r="F18" s="50"/>
      <c r="G18" s="48"/>
      <c r="H18" s="4"/>
      <c r="I18" s="4"/>
      <c r="J18" s="30"/>
    </row>
    <row r="19" spans="1:10" s="31" customFormat="1" ht="13.5" customHeight="1">
      <c r="A19" s="32">
        <f t="shared" si="2"/>
        <v>15</v>
      </c>
      <c r="B19" s="34"/>
      <c r="C19" s="4"/>
      <c r="D19" s="4"/>
      <c r="E19" s="47"/>
      <c r="F19" s="50"/>
      <c r="G19" s="48"/>
      <c r="H19" s="4"/>
      <c r="I19" s="4"/>
      <c r="J19" s="30"/>
    </row>
    <row r="20" spans="1:10" s="31" customFormat="1" ht="13.5" customHeight="1">
      <c r="A20" s="32">
        <f t="shared" si="2"/>
        <v>16</v>
      </c>
      <c r="B20" s="33"/>
      <c r="C20" s="4"/>
      <c r="D20" s="4"/>
      <c r="E20" s="47"/>
      <c r="F20" s="50"/>
      <c r="G20" s="48"/>
      <c r="H20" s="4"/>
      <c r="I20" s="4"/>
      <c r="J20" s="30"/>
    </row>
    <row r="21" spans="1:10" s="31" customFormat="1" ht="13.5" customHeight="1">
      <c r="A21" s="32">
        <f t="shared" si="2"/>
        <v>17</v>
      </c>
      <c r="B21" s="33"/>
      <c r="C21" s="4"/>
      <c r="D21" s="4"/>
      <c r="E21" s="47"/>
      <c r="F21" s="50"/>
      <c r="G21" s="48"/>
      <c r="H21" s="4"/>
      <c r="I21" s="4"/>
      <c r="J21" s="30"/>
    </row>
    <row r="22" spans="1:10" s="31" customFormat="1" ht="13.5" customHeight="1">
      <c r="A22" s="32">
        <f t="shared" si="2"/>
        <v>18</v>
      </c>
      <c r="B22" s="34"/>
      <c r="C22" s="4"/>
      <c r="D22" s="4"/>
      <c r="E22" s="47"/>
      <c r="F22" s="50"/>
      <c r="G22" s="48"/>
      <c r="H22" s="4"/>
      <c r="I22" s="4"/>
      <c r="J22" s="30"/>
    </row>
    <row r="23" spans="1:10" s="31" customFormat="1" ht="13.5" customHeight="1">
      <c r="A23" s="32">
        <f t="shared" si="2"/>
        <v>19</v>
      </c>
      <c r="B23" s="33"/>
      <c r="C23" s="4"/>
      <c r="D23" s="4"/>
      <c r="E23" s="47"/>
      <c r="F23" s="50"/>
      <c r="G23" s="48"/>
      <c r="H23" s="4"/>
      <c r="I23" s="4"/>
      <c r="J23" s="30"/>
    </row>
    <row r="24" spans="1:10" s="31" customFormat="1" ht="13.5" customHeight="1">
      <c r="A24" s="32">
        <f t="shared" si="2"/>
        <v>20</v>
      </c>
      <c r="B24" s="33"/>
      <c r="C24" s="4"/>
      <c r="D24" s="4"/>
      <c r="E24" s="47"/>
      <c r="F24" s="50"/>
      <c r="G24" s="48"/>
      <c r="H24" s="4"/>
      <c r="I24" s="4"/>
      <c r="J24" s="30"/>
    </row>
    <row r="25" spans="1:10" s="31" customFormat="1" ht="12.75">
      <c r="A25" s="32">
        <f t="shared" si="2"/>
        <v>21</v>
      </c>
      <c r="B25" s="39"/>
      <c r="C25" s="4"/>
      <c r="D25" s="4"/>
      <c r="E25" s="47"/>
      <c r="F25" s="50"/>
      <c r="G25" s="48"/>
      <c r="H25" s="4"/>
      <c r="I25" s="4"/>
      <c r="J25" s="30"/>
    </row>
    <row r="26" spans="1:10" ht="12.75">
      <c r="A26" s="81" t="s">
        <v>18</v>
      </c>
      <c r="B26" s="82"/>
      <c r="C26" s="82"/>
      <c r="D26" s="82"/>
      <c r="E26" s="82"/>
      <c r="F26" s="83"/>
      <c r="G26" s="82"/>
      <c r="H26" s="82"/>
      <c r="I26" s="82"/>
      <c r="J26" s="84"/>
    </row>
    <row r="27" spans="1:10" ht="12.75">
      <c r="A27" s="85"/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12.75">
      <c r="A28" s="80" t="s">
        <v>10</v>
      </c>
      <c r="B28" s="79" t="s">
        <v>12</v>
      </c>
      <c r="C28" s="8" t="s">
        <v>9</v>
      </c>
      <c r="D28" s="10">
        <f>SUM(D5:D25)/D30</f>
        <v>51.642857142857146</v>
      </c>
      <c r="E28" s="10"/>
      <c r="F28" s="50"/>
      <c r="G28" s="30"/>
      <c r="H28" s="10"/>
      <c r="I28" s="5"/>
      <c r="J28" s="17"/>
    </row>
    <row r="29" spans="1:10" ht="12.75">
      <c r="A29" s="80"/>
      <c r="B29" s="79"/>
      <c r="C29" s="9" t="s">
        <v>13</v>
      </c>
      <c r="D29" s="10">
        <f>MAX(D5:D25)</f>
        <v>57.5</v>
      </c>
      <c r="E29" s="10"/>
      <c r="F29" s="50"/>
      <c r="G29" s="30"/>
      <c r="H29" s="10"/>
      <c r="I29" s="15"/>
      <c r="J29" s="16"/>
    </row>
    <row r="30" spans="1:10" ht="12.75">
      <c r="A30" s="80"/>
      <c r="B30" s="79"/>
      <c r="C30" s="12" t="s">
        <v>14</v>
      </c>
      <c r="D30" s="13">
        <f>COUNTIF(D5:D25,"&lt;&gt;")</f>
        <v>7</v>
      </c>
      <c r="E30" s="13"/>
      <c r="F30" s="50"/>
      <c r="G30" s="42"/>
      <c r="H30" s="13"/>
      <c r="I30" s="17"/>
      <c r="J30" s="16"/>
    </row>
    <row r="31" spans="1:10" ht="12.75">
      <c r="A31" s="80"/>
      <c r="B31" s="78" t="s">
        <v>11</v>
      </c>
      <c r="C31" s="3" t="s">
        <v>4</v>
      </c>
      <c r="D31" s="7" t="s">
        <v>32</v>
      </c>
      <c r="E31" s="7"/>
      <c r="F31" s="50"/>
      <c r="G31" s="43"/>
      <c r="H31" s="7"/>
      <c r="I31" s="18"/>
      <c r="J31" s="16"/>
    </row>
    <row r="32" spans="1:10" ht="12.75">
      <c r="A32" s="80"/>
      <c r="B32" s="78"/>
      <c r="C32" s="3" t="s">
        <v>5</v>
      </c>
      <c r="D32" s="7" t="s">
        <v>34</v>
      </c>
      <c r="E32" s="7"/>
      <c r="F32" s="50"/>
      <c r="G32" s="43"/>
      <c r="H32" s="7"/>
      <c r="I32" s="19"/>
      <c r="J32" s="20"/>
    </row>
    <row r="33" spans="1:10" ht="12.75">
      <c r="A33" s="80"/>
      <c r="B33" s="78"/>
      <c r="C33" s="3" t="s">
        <v>6</v>
      </c>
      <c r="D33" s="60" t="s">
        <v>54</v>
      </c>
      <c r="E33" s="7"/>
      <c r="F33" s="50"/>
      <c r="G33" s="43"/>
      <c r="H33" s="7"/>
      <c r="I33" s="19"/>
      <c r="J33" s="20"/>
    </row>
    <row r="34" spans="1:10" ht="12.75" customHeight="1">
      <c r="A34" s="80"/>
      <c r="B34" s="78"/>
      <c r="C34" s="3" t="s">
        <v>7</v>
      </c>
      <c r="D34" s="7" t="s">
        <v>35</v>
      </c>
      <c r="E34" s="7"/>
      <c r="F34" s="50"/>
      <c r="G34" s="43"/>
      <c r="H34" s="7"/>
      <c r="I34" s="19"/>
      <c r="J34" s="20"/>
    </row>
    <row r="35" spans="1:10" s="6" customFormat="1" ht="12.75" customHeight="1">
      <c r="A35" s="80"/>
      <c r="B35" s="78"/>
      <c r="C35" s="3" t="s">
        <v>8</v>
      </c>
      <c r="D35" s="7" t="s">
        <v>33</v>
      </c>
      <c r="E35" s="7"/>
      <c r="F35" s="50"/>
      <c r="G35" s="43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4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sheetProtection/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6">
      <selection activeCell="D27" sqref="D2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8" t="s">
        <v>28</v>
      </c>
      <c r="B1" s="88"/>
      <c r="C1" s="88"/>
      <c r="D1" s="88"/>
      <c r="E1" s="88"/>
      <c r="F1" s="88"/>
    </row>
    <row r="2" spans="1:6" ht="12.75">
      <c r="A2" s="89">
        <v>43871</v>
      </c>
      <c r="B2" s="90"/>
      <c r="C2" s="90"/>
      <c r="D2" s="89">
        <v>43871</v>
      </c>
      <c r="E2" s="90"/>
      <c r="F2" s="90"/>
    </row>
    <row r="3" spans="1:6" ht="12.75">
      <c r="A3" s="90" t="s">
        <v>19</v>
      </c>
      <c r="B3" s="90"/>
      <c r="C3" s="90"/>
      <c r="D3" s="90" t="s">
        <v>20</v>
      </c>
      <c r="E3" s="90"/>
      <c r="F3" s="90"/>
    </row>
    <row r="4" spans="1:6" ht="12.75">
      <c r="A4" s="3" t="s">
        <v>39</v>
      </c>
      <c r="B4" s="3"/>
      <c r="C4" s="3" t="s">
        <v>26</v>
      </c>
      <c r="D4" s="52" t="s">
        <v>39</v>
      </c>
      <c r="E4" s="52" t="s">
        <v>25</v>
      </c>
      <c r="F4" s="52" t="s">
        <v>26</v>
      </c>
    </row>
    <row r="5" spans="1:6" ht="12.75">
      <c r="A5" s="52" t="s">
        <v>48</v>
      </c>
      <c r="B5" s="46">
        <v>623</v>
      </c>
      <c r="C5" s="126">
        <f>ABS(601-B5)</f>
        <v>22</v>
      </c>
      <c r="D5" s="52" t="s">
        <v>48</v>
      </c>
      <c r="E5" s="34">
        <v>187</v>
      </c>
      <c r="F5" s="34">
        <f>ABS(273-E5)</f>
        <v>86</v>
      </c>
    </row>
    <row r="6" spans="1:6" ht="12.75">
      <c r="A6" s="126" t="s">
        <v>52</v>
      </c>
      <c r="B6" s="46">
        <v>420</v>
      </c>
      <c r="C6" s="126">
        <f>ABS(601-B6)</f>
        <v>181</v>
      </c>
      <c r="D6" s="126" t="s">
        <v>52</v>
      </c>
      <c r="E6" s="57">
        <v>420</v>
      </c>
      <c r="F6" s="34">
        <f>ABS(273-E6)</f>
        <v>147</v>
      </c>
    </row>
    <row r="7" spans="1:6" ht="12.75">
      <c r="A7" s="126" t="s">
        <v>37</v>
      </c>
      <c r="B7" s="46">
        <v>825</v>
      </c>
      <c r="C7" s="126">
        <f>ABS(601-B7)</f>
        <v>224</v>
      </c>
      <c r="D7" s="126" t="s">
        <v>37</v>
      </c>
      <c r="E7" s="55">
        <v>450</v>
      </c>
      <c r="F7" s="34">
        <f>ABS(273-E7)</f>
        <v>177</v>
      </c>
    </row>
    <row r="8" spans="1:11" ht="12.75">
      <c r="A8" s="52" t="s">
        <v>50</v>
      </c>
      <c r="B8" s="46">
        <v>176</v>
      </c>
      <c r="C8" s="126">
        <f>ABS(601-B8)</f>
        <v>425</v>
      </c>
      <c r="D8" s="52" t="s">
        <v>51</v>
      </c>
      <c r="E8" s="33">
        <v>480</v>
      </c>
      <c r="F8" s="34">
        <f>ABS(273-E8)</f>
        <v>207</v>
      </c>
      <c r="K8" s="45"/>
    </row>
    <row r="9" spans="1:11" ht="12.75">
      <c r="A9" s="52" t="s">
        <v>49</v>
      </c>
      <c r="B9" s="127">
        <v>137</v>
      </c>
      <c r="C9" s="126">
        <f>ABS(601-B9)</f>
        <v>464</v>
      </c>
      <c r="D9" s="52" t="s">
        <v>53</v>
      </c>
      <c r="E9" s="34">
        <v>59</v>
      </c>
      <c r="F9" s="34">
        <f>ABS(273-E9)</f>
        <v>214</v>
      </c>
      <c r="K9" s="45"/>
    </row>
    <row r="10" spans="1:11" ht="13.5" customHeight="1">
      <c r="A10" s="52" t="s">
        <v>51</v>
      </c>
      <c r="B10" s="46">
        <v>66</v>
      </c>
      <c r="C10" s="126">
        <f>ABS(601-B10)</f>
        <v>535</v>
      </c>
      <c r="D10" s="52" t="s">
        <v>50</v>
      </c>
      <c r="E10" s="34">
        <v>520</v>
      </c>
      <c r="F10" s="34">
        <f>ABS(273-E10)</f>
        <v>247</v>
      </c>
      <c r="K10" s="45"/>
    </row>
    <row r="11" spans="1:11" ht="12.75" customHeight="1">
      <c r="A11" s="52" t="s">
        <v>53</v>
      </c>
      <c r="B11" s="46">
        <v>1200</v>
      </c>
      <c r="C11" s="126">
        <f>ABS(601-B11)</f>
        <v>599</v>
      </c>
      <c r="D11" s="52" t="s">
        <v>49</v>
      </c>
      <c r="E11" s="34">
        <v>614</v>
      </c>
      <c r="F11" s="34">
        <f>ABS(273-E11)</f>
        <v>341</v>
      </c>
      <c r="K11" s="45"/>
    </row>
    <row r="12" spans="1:11" ht="12.75" customHeight="1">
      <c r="A12" s="33"/>
      <c r="B12" s="46"/>
      <c r="C12" s="34"/>
      <c r="D12" s="34"/>
      <c r="E12" s="34"/>
      <c r="F12" s="34"/>
      <c r="K12" s="45"/>
    </row>
    <row r="13" spans="1:11" ht="12.75" customHeight="1">
      <c r="A13" s="39"/>
      <c r="B13" s="46"/>
      <c r="C13" s="34"/>
      <c r="D13" s="33"/>
      <c r="E13" s="34"/>
      <c r="F13" s="34"/>
      <c r="K13" s="45"/>
    </row>
    <row r="14" spans="1:11" ht="12.75" customHeight="1">
      <c r="A14" s="34"/>
      <c r="B14" s="46"/>
      <c r="C14" s="34"/>
      <c r="D14" s="34"/>
      <c r="E14" s="33"/>
      <c r="F14" s="34"/>
      <c r="K14" s="45"/>
    </row>
    <row r="15" spans="1:6" ht="12.75" customHeight="1">
      <c r="A15" s="34"/>
      <c r="B15" s="46"/>
      <c r="C15" s="34"/>
      <c r="D15" s="39"/>
      <c r="E15" s="34"/>
      <c r="F15" s="34"/>
    </row>
    <row r="16" spans="1:6" ht="12.75" customHeight="1">
      <c r="A16" s="34"/>
      <c r="B16" s="46"/>
      <c r="C16" s="34"/>
      <c r="D16" s="34"/>
      <c r="E16" s="33"/>
      <c r="F16" s="34"/>
    </row>
    <row r="17" spans="1:6" ht="12.75" customHeight="1">
      <c r="A17" s="34"/>
      <c r="B17" s="4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103" t="s">
        <v>27</v>
      </c>
      <c r="B22" s="104"/>
      <c r="C22" s="104"/>
      <c r="D22" s="104"/>
      <c r="E22" s="104"/>
      <c r="F22" s="105"/>
    </row>
    <row r="23" spans="1:6" ht="12.75">
      <c r="A23" s="106" t="s">
        <v>29</v>
      </c>
      <c r="B23" s="92"/>
      <c r="C23" s="93"/>
      <c r="D23" s="106" t="s">
        <v>30</v>
      </c>
      <c r="E23" s="92"/>
      <c r="F23" s="93"/>
    </row>
    <row r="24" spans="1:6" ht="12.75">
      <c r="A24" s="94"/>
      <c r="B24" s="95"/>
      <c r="C24" s="96"/>
      <c r="D24" s="94"/>
      <c r="E24" s="95"/>
      <c r="F24" s="96"/>
    </row>
    <row r="25" spans="1:6" ht="12.75">
      <c r="A25" s="91" t="s">
        <v>55</v>
      </c>
      <c r="B25" s="92"/>
      <c r="C25" s="93"/>
      <c r="D25" s="97" t="s">
        <v>56</v>
      </c>
      <c r="E25" s="98"/>
      <c r="F25" s="99"/>
    </row>
    <row r="26" spans="1:6" ht="39.75" customHeight="1">
      <c r="A26" s="94"/>
      <c r="B26" s="95"/>
      <c r="C26" s="96"/>
      <c r="D26" s="100"/>
      <c r="E26" s="101"/>
      <c r="F26" s="102"/>
    </row>
  </sheetData>
  <sheetProtection/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zoomScalePageLayoutView="0" workbookViewId="0" topLeftCell="A1">
      <selection activeCell="B6" sqref="B6:B11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119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2.75">
      <c r="A2" s="122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23"/>
    </row>
    <row r="3" spans="1:13" ht="12.75" customHeight="1">
      <c r="A3" s="124" t="s">
        <v>0</v>
      </c>
      <c r="B3" s="107" t="s">
        <v>1</v>
      </c>
      <c r="C3" s="117" t="s">
        <v>2</v>
      </c>
      <c r="D3" s="118"/>
      <c r="E3" s="118"/>
      <c r="F3" s="118"/>
      <c r="G3" s="118"/>
      <c r="H3" s="118"/>
      <c r="I3" s="118"/>
      <c r="J3" s="118"/>
      <c r="K3" s="118"/>
      <c r="L3" s="118"/>
      <c r="M3" s="24"/>
    </row>
    <row r="4" spans="1:13" ht="12.75">
      <c r="A4" s="125"/>
      <c r="B4" s="108"/>
      <c r="C4" s="109">
        <v>43906</v>
      </c>
      <c r="D4" s="110"/>
      <c r="E4" s="111">
        <f>C4+7</f>
        <v>43913</v>
      </c>
      <c r="F4" s="112"/>
      <c r="G4" s="109">
        <f>E4+7</f>
        <v>43920</v>
      </c>
      <c r="H4" s="110"/>
      <c r="I4" s="109">
        <f>G4+7</f>
        <v>43927</v>
      </c>
      <c r="J4" s="110"/>
      <c r="K4" s="109">
        <f>I4+7</f>
        <v>43934</v>
      </c>
      <c r="L4" s="110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58" t="s">
        <v>19</v>
      </c>
      <c r="F5" s="58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3" t="s">
        <v>41</v>
      </c>
      <c r="C6" s="34">
        <v>3</v>
      </c>
      <c r="D6" s="34">
        <v>2</v>
      </c>
      <c r="E6" s="59"/>
      <c r="F6" s="59"/>
      <c r="G6" s="51"/>
      <c r="H6" s="51"/>
      <c r="I6" s="26"/>
      <c r="J6" s="26"/>
      <c r="K6" s="26"/>
      <c r="L6" s="26"/>
      <c r="M6" s="29">
        <f aca="true" t="shared" si="0" ref="M6:M13">SUM(C6:L6)</f>
        <v>5</v>
      </c>
    </row>
    <row r="7" spans="1:13" ht="12.75">
      <c r="A7" s="29">
        <f>A6+1</f>
        <v>2</v>
      </c>
      <c r="B7" s="33" t="s">
        <v>42</v>
      </c>
      <c r="C7" s="34">
        <v>2</v>
      </c>
      <c r="D7" s="34">
        <v>3</v>
      </c>
      <c r="E7" s="59"/>
      <c r="F7" s="59"/>
      <c r="G7" s="51"/>
      <c r="H7" s="51"/>
      <c r="I7" s="29"/>
      <c r="J7" s="29"/>
      <c r="K7" s="26"/>
      <c r="L7" s="29"/>
      <c r="M7" s="29">
        <f t="shared" si="0"/>
        <v>5</v>
      </c>
    </row>
    <row r="8" spans="1:13" ht="12.75">
      <c r="A8" s="29">
        <f aca="true" t="shared" si="1" ref="A8:A20">A7+1</f>
        <v>3</v>
      </c>
      <c r="B8" s="56" t="s">
        <v>37</v>
      </c>
      <c r="C8" s="57">
        <v>3</v>
      </c>
      <c r="D8" s="57"/>
      <c r="E8" s="59"/>
      <c r="F8" s="59"/>
      <c r="G8" s="51"/>
      <c r="H8" s="51"/>
      <c r="I8" s="29"/>
      <c r="J8" s="29"/>
      <c r="K8" s="26"/>
      <c r="L8" s="29"/>
      <c r="M8" s="29">
        <f t="shared" si="0"/>
        <v>3</v>
      </c>
    </row>
    <row r="9" spans="1:13" ht="12" customHeight="1">
      <c r="A9" s="29">
        <f t="shared" si="1"/>
        <v>4</v>
      </c>
      <c r="B9" s="54" t="s">
        <v>40</v>
      </c>
      <c r="C9" s="55">
        <v>3</v>
      </c>
      <c r="D9" s="55"/>
      <c r="E9" s="59"/>
      <c r="F9" s="59"/>
      <c r="G9" s="51"/>
      <c r="H9" s="51"/>
      <c r="I9" s="29"/>
      <c r="J9" s="29"/>
      <c r="K9" s="29"/>
      <c r="L9" s="3"/>
      <c r="M9" s="29">
        <f t="shared" si="0"/>
        <v>3</v>
      </c>
    </row>
    <row r="10" spans="1:13" ht="12.75">
      <c r="A10" s="29">
        <f t="shared" si="1"/>
        <v>5</v>
      </c>
      <c r="B10" s="34" t="s">
        <v>45</v>
      </c>
      <c r="C10" s="34">
        <v>2</v>
      </c>
      <c r="D10" s="34">
        <v>1</v>
      </c>
      <c r="E10" s="59"/>
      <c r="F10" s="59"/>
      <c r="G10" s="51"/>
      <c r="H10" s="51"/>
      <c r="I10" s="29"/>
      <c r="J10" s="29"/>
      <c r="K10" s="29"/>
      <c r="L10" s="29"/>
      <c r="M10" s="29">
        <f t="shared" si="0"/>
        <v>3</v>
      </c>
    </row>
    <row r="11" spans="1:13" ht="12.75">
      <c r="A11" s="29">
        <f t="shared" si="1"/>
        <v>6</v>
      </c>
      <c r="B11" s="33" t="s">
        <v>38</v>
      </c>
      <c r="C11" s="34">
        <v>2</v>
      </c>
      <c r="D11" s="34"/>
      <c r="E11" s="59"/>
      <c r="F11" s="59"/>
      <c r="G11" s="51"/>
      <c r="H11" s="51"/>
      <c r="I11" s="26"/>
      <c r="J11" s="26"/>
      <c r="K11" s="26"/>
      <c r="L11" s="53"/>
      <c r="M11" s="29">
        <f t="shared" si="0"/>
        <v>2</v>
      </c>
    </row>
    <row r="12" spans="1:13" ht="12.75">
      <c r="A12" s="29">
        <f t="shared" si="1"/>
        <v>7</v>
      </c>
      <c r="B12" s="34" t="s">
        <v>43</v>
      </c>
      <c r="C12" s="33">
        <v>2</v>
      </c>
      <c r="D12" s="34"/>
      <c r="E12" s="59"/>
      <c r="F12" s="59"/>
      <c r="G12" s="51"/>
      <c r="H12" s="51"/>
      <c r="I12" s="26"/>
      <c r="J12" s="26"/>
      <c r="K12" s="26"/>
      <c r="L12" s="26"/>
      <c r="M12" s="29">
        <f t="shared" si="0"/>
        <v>2</v>
      </c>
    </row>
    <row r="13" spans="1:13" ht="12.75">
      <c r="A13" s="29">
        <f t="shared" si="1"/>
        <v>8</v>
      </c>
      <c r="B13" s="34" t="s">
        <v>44</v>
      </c>
      <c r="C13" s="34">
        <v>1</v>
      </c>
      <c r="D13" s="34"/>
      <c r="E13" s="59"/>
      <c r="F13" s="59"/>
      <c r="G13" s="51"/>
      <c r="H13" s="51"/>
      <c r="I13" s="26"/>
      <c r="J13" s="26"/>
      <c r="K13" s="26"/>
      <c r="L13" s="26"/>
      <c r="M13" s="29">
        <f t="shared" si="0"/>
        <v>1</v>
      </c>
    </row>
    <row r="14" spans="1:13" ht="12.75">
      <c r="A14" s="29">
        <f t="shared" si="1"/>
        <v>9</v>
      </c>
      <c r="B14" s="33"/>
      <c r="C14" s="26"/>
      <c r="D14" s="29"/>
      <c r="E14" s="59"/>
      <c r="F14" s="59"/>
      <c r="G14" s="51"/>
      <c r="H14" s="51"/>
      <c r="I14" s="29"/>
      <c r="J14" s="29"/>
      <c r="K14" s="26"/>
      <c r="L14" s="29"/>
      <c r="M14" s="29"/>
    </row>
    <row r="15" spans="1:13" ht="12.75">
      <c r="A15" s="29">
        <f t="shared" si="1"/>
        <v>10</v>
      </c>
      <c r="B15" s="34"/>
      <c r="C15" s="29"/>
      <c r="D15" s="29"/>
      <c r="E15" s="59"/>
      <c r="F15" s="59"/>
      <c r="G15" s="51"/>
      <c r="H15" s="51"/>
      <c r="I15" s="29"/>
      <c r="J15" s="29"/>
      <c r="K15" s="26"/>
      <c r="L15" s="29"/>
      <c r="M15" s="29"/>
    </row>
    <row r="16" spans="1:13" ht="12.75">
      <c r="A16" s="29">
        <f t="shared" si="1"/>
        <v>11</v>
      </c>
      <c r="B16" s="40"/>
      <c r="C16" s="26"/>
      <c r="D16" s="26"/>
      <c r="E16" s="59"/>
      <c r="F16" s="59"/>
      <c r="G16" s="51"/>
      <c r="H16" s="51"/>
      <c r="I16" s="26"/>
      <c r="J16" s="26"/>
      <c r="K16" s="26"/>
      <c r="L16" s="26"/>
      <c r="M16" s="29"/>
    </row>
    <row r="17" spans="1:13" ht="12.75">
      <c r="A17" s="29">
        <f t="shared" si="1"/>
        <v>12</v>
      </c>
      <c r="B17" s="33"/>
      <c r="C17" s="26"/>
      <c r="D17" s="26"/>
      <c r="E17" s="59"/>
      <c r="F17" s="59"/>
      <c r="G17" s="51"/>
      <c r="H17" s="51"/>
      <c r="I17" s="26"/>
      <c r="J17" s="26"/>
      <c r="K17" s="26"/>
      <c r="L17" s="26"/>
      <c r="M17" s="29"/>
    </row>
    <row r="18" spans="1:13" ht="12.75">
      <c r="A18" s="29">
        <f t="shared" si="1"/>
        <v>13</v>
      </c>
      <c r="B18" s="34"/>
      <c r="C18" s="26"/>
      <c r="D18" s="26"/>
      <c r="E18" s="59"/>
      <c r="F18" s="59"/>
      <c r="G18" s="51"/>
      <c r="H18" s="51" t="s">
        <v>24</v>
      </c>
      <c r="I18" s="26"/>
      <c r="J18" s="26"/>
      <c r="K18" s="26"/>
      <c r="L18" s="26"/>
      <c r="M18" s="29"/>
    </row>
    <row r="19" spans="1:13" ht="12.75">
      <c r="A19" s="29">
        <f t="shared" si="1"/>
        <v>14</v>
      </c>
      <c r="B19" s="41"/>
      <c r="C19" s="26"/>
      <c r="D19" s="26"/>
      <c r="E19" s="59"/>
      <c r="F19" s="59"/>
      <c r="G19" s="51"/>
      <c r="H19" s="51"/>
      <c r="I19" s="26"/>
      <c r="J19" s="26"/>
      <c r="K19" s="26"/>
      <c r="L19" s="26"/>
      <c r="M19" s="29"/>
    </row>
    <row r="20" spans="1:13" ht="11.25" customHeight="1">
      <c r="A20" s="29">
        <f t="shared" si="1"/>
        <v>15</v>
      </c>
      <c r="B20" s="33"/>
      <c r="C20" s="26"/>
      <c r="D20" s="29"/>
      <c r="E20" s="59"/>
      <c r="F20" s="59"/>
      <c r="G20" s="51"/>
      <c r="H20" s="51"/>
      <c r="I20" s="29"/>
      <c r="J20" s="29"/>
      <c r="K20" s="26"/>
      <c r="L20" s="29"/>
      <c r="M20" s="29"/>
    </row>
    <row r="21" spans="1:13" ht="12.75" customHeight="1">
      <c r="A21" s="113" t="s">
        <v>23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12.75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8" ht="12.75">
      <c r="D28" t="s">
        <v>36</v>
      </c>
    </row>
  </sheetData>
  <sheetProtection/>
  <mergeCells count="11">
    <mergeCell ref="A3:A4"/>
    <mergeCell ref="B3:B4"/>
    <mergeCell ref="C4:D4"/>
    <mergeCell ref="E4:F4"/>
    <mergeCell ref="A21:M22"/>
    <mergeCell ref="C3:L3"/>
    <mergeCell ref="A1:M1"/>
    <mergeCell ref="A2:M2"/>
    <mergeCell ref="G4:H4"/>
    <mergeCell ref="I4:J4"/>
    <mergeCell ref="K4:L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2021-06-07T20:26:28Z</dcterms:modified>
  <cp:category/>
  <cp:version/>
  <cp:contentType/>
  <cp:contentStatus/>
</cp:coreProperties>
</file>