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<sst xmlns="http://schemas.openxmlformats.org/spreadsheetml/2006/main" count="154" uniqueCount="57">
  <si>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</si>
  <si>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</si>
  <si>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</si>
  <si>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</si>
  <si>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</si>
  <si>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</si>
  <si>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</si>
  <si>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</si>
  <si>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</si>
  <si>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</si>
  <si>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</si>
  <si>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</si>
  <si>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</si>
  <si>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</si>
  <si>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</si>
  <si>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</si>
  <si>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</si>
  <si>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</si>
  <si>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</si>
  <si>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</si>
  <si>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</si>
  <si>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</si>
  <si>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</si>
  <si>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</si>
  <si>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</si>
  <si>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</si>
  <si>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</si>
  <si>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</si>
  <si>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</si>
  <si>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</si>
  <si>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</si>
  <si>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</si>
  <si>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</si>
  <si>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</si>
  <si>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RONS REDS</t>
  </si>
  <si>
    <t>3 SECOND MEMEORY</t>
  </si>
  <si>
    <t>DINGBATS</t>
  </si>
  <si>
    <t>WHERES ASHEY</t>
  </si>
  <si>
    <t>RATE OUR QUAILS</t>
  </si>
  <si>
    <t>PICK N MIX 13</t>
  </si>
  <si>
    <t>RATE OUR QUALIS 5</t>
  </si>
  <si>
    <t>G&amp;M</t>
  </si>
  <si>
    <t>RONS REDS 7</t>
  </si>
  <si>
    <t>MUSIC VIDEOS</t>
  </si>
  <si>
    <t>KIDS TV CHARACTERS</t>
  </si>
  <si>
    <t>THE "STU" PIDS</t>
  </si>
  <si>
    <t>RODIE</t>
  </si>
  <si>
    <t>MURDER DUCKS</t>
  </si>
  <si>
    <t>The Stu pids 4</t>
  </si>
  <si>
    <t>pick n mix 11</t>
  </si>
  <si>
    <t>THE STU PIDS</t>
  </si>
  <si>
    <t>The Rutland &amp; Derby - Monday Night Quiz - Quiz League #84</t>
  </si>
  <si>
    <t>MURDER ON ZIDANES FLOOR</t>
  </si>
  <si>
    <t>Murder on Zidanes Floor = 3</t>
  </si>
  <si>
    <t>Pick N mix = 11 points</t>
  </si>
  <si>
    <t>MURDER ON ZIDANE FLOOR</t>
  </si>
  <si>
    <t>CAPITAL PUNISHMENT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</si>
</sst>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7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61" t="s">
        <v>51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64" t="s">
        <v>15</v>
      </c>
      <c r="B2" s="65"/>
      <c r="C2" s="65"/>
      <c r="D2" s="65"/>
      <c r="E2" s="65"/>
      <c r="F2" s="65"/>
      <c r="G2" s="65"/>
      <c r="H2" s="27">
        <v>4</v>
      </c>
      <c r="I2" s="66"/>
      <c r="J2" s="67"/>
    </row>
    <row r="3" spans="1:10" ht="12.75" customHeight="1">
      <c r="A3" s="46" t="s">
        <v>0</v>
      </c>
      <c r="B3" s="68" t="s">
        <v>1</v>
      </c>
      <c r="C3" s="46" t="s">
        <v>16</v>
      </c>
      <c r="D3" s="48" t="s">
        <v>20</v>
      </c>
      <c r="E3" s="49"/>
      <c r="F3" s="49"/>
      <c r="G3" s="49"/>
      <c r="H3" s="50"/>
      <c r="I3" s="46" t="s">
        <v>2</v>
      </c>
      <c r="J3" s="9" t="s">
        <v>13</v>
      </c>
    </row>
    <row r="4" spans="1:10" ht="12.75">
      <c r="A4" s="47"/>
      <c r="B4" s="69"/>
      <c r="C4" s="47"/>
      <c r="D4" s="2">
        <v>44445</v>
      </c>
      <c r="E4" s="2">
        <f>D4+7</f>
        <v>44452</v>
      </c>
      <c r="F4" s="32">
        <f>E4+7</f>
        <v>44459</v>
      </c>
      <c r="G4" s="2">
        <f>F4+7</f>
        <v>44466</v>
      </c>
      <c r="H4" s="2"/>
      <c r="I4" s="47"/>
      <c r="J4" s="9" t="s">
        <v>14</v>
      </c>
    </row>
    <row r="5" spans="1:10" s="24" customFormat="1" ht="12.75" customHeight="1">
      <c r="A5" s="25">
        <v>1</v>
      </c>
      <c r="B5" s="38" t="s">
        <v>31</v>
      </c>
      <c r="C5" s="31">
        <f aca="true" t="shared" si="0" ref="C5:C14">COUNTIF(D5:H5,"&lt;&gt;")</f>
        <v>4</v>
      </c>
      <c r="D5" s="31">
        <v>58.5</v>
      </c>
      <c r="E5" s="36">
        <v>47.5</v>
      </c>
      <c r="F5" s="37">
        <v>55.5</v>
      </c>
      <c r="G5" s="45">
        <v>55.5</v>
      </c>
      <c r="H5" s="31"/>
      <c r="I5" s="31">
        <f aca="true" t="shared" si="1" ref="I5:I13">SUM(D5:H5)</f>
        <v>217</v>
      </c>
      <c r="J5" s="23">
        <f aca="true" t="shared" si="2" ref="J5:J10">I5/C5</f>
        <v>54.25</v>
      </c>
    </row>
    <row r="6" spans="1:10" s="24" customFormat="1" ht="12.75">
      <c r="A6" s="25">
        <f aca="true" t="shared" si="3" ref="A6:A14">A5+1</f>
        <v>2</v>
      </c>
      <c r="B6" s="33" t="s">
        <v>34</v>
      </c>
      <c r="C6" s="31">
        <f t="shared" si="0"/>
        <v>4</v>
      </c>
      <c r="D6" s="31">
        <v>55.5</v>
      </c>
      <c r="E6" s="36">
        <v>53</v>
      </c>
      <c r="F6" s="37">
        <v>51</v>
      </c>
      <c r="G6" s="45">
        <v>54</v>
      </c>
      <c r="H6" s="31"/>
      <c r="I6" s="31">
        <f t="shared" si="1"/>
        <v>213.5</v>
      </c>
      <c r="J6" s="23">
        <f t="shared" si="2"/>
        <v>53.375</v>
      </c>
    </row>
    <row r="7" spans="1:10" s="24" customFormat="1" ht="12.75">
      <c r="A7" s="25">
        <f t="shared" si="3"/>
        <v>3</v>
      </c>
      <c r="B7" s="33" t="s">
        <v>33</v>
      </c>
      <c r="C7" s="31">
        <f t="shared" si="0"/>
        <v>4</v>
      </c>
      <c r="D7" s="31">
        <v>61</v>
      </c>
      <c r="E7" s="36">
        <v>52</v>
      </c>
      <c r="F7" s="37">
        <v>46.5</v>
      </c>
      <c r="G7" s="45">
        <v>53.5</v>
      </c>
      <c r="H7" s="31"/>
      <c r="I7" s="31">
        <f t="shared" si="1"/>
        <v>213</v>
      </c>
      <c r="J7" s="23">
        <f t="shared" si="2"/>
        <v>53.25</v>
      </c>
    </row>
    <row r="8" spans="1:10" s="24" customFormat="1" ht="12" customHeight="1">
      <c r="A8" s="25">
        <f t="shared" si="3"/>
        <v>4</v>
      </c>
      <c r="B8" s="33" t="s">
        <v>37</v>
      </c>
      <c r="C8" s="31">
        <f t="shared" si="0"/>
        <v>4</v>
      </c>
      <c r="D8" s="31">
        <v>57.5</v>
      </c>
      <c r="E8" s="36">
        <v>53</v>
      </c>
      <c r="F8" s="37">
        <v>44.5</v>
      </c>
      <c r="G8" s="45">
        <v>49.5</v>
      </c>
      <c r="H8" s="31"/>
      <c r="I8" s="31">
        <f t="shared" si="1"/>
        <v>204.5</v>
      </c>
      <c r="J8" s="23">
        <f t="shared" si="2"/>
        <v>51.125</v>
      </c>
    </row>
    <row r="9" spans="1:10" s="24" customFormat="1" ht="12.75">
      <c r="A9" s="25">
        <f t="shared" si="3"/>
        <v>5</v>
      </c>
      <c r="B9" s="38" t="s">
        <v>35</v>
      </c>
      <c r="C9" s="31">
        <f t="shared" si="0"/>
        <v>3</v>
      </c>
      <c r="D9" s="31">
        <v>30.5</v>
      </c>
      <c r="E9" s="36">
        <v>47</v>
      </c>
      <c r="F9" s="37">
        <v>48.5</v>
      </c>
      <c r="G9" s="45"/>
      <c r="H9" s="31"/>
      <c r="I9" s="31">
        <f t="shared" si="1"/>
        <v>126</v>
      </c>
      <c r="J9" s="23">
        <f t="shared" si="2"/>
        <v>42</v>
      </c>
    </row>
    <row r="10" spans="1:10" s="24" customFormat="1" ht="12.75">
      <c r="A10" s="25">
        <f t="shared" si="3"/>
        <v>6</v>
      </c>
      <c r="B10" s="33" t="s">
        <v>47</v>
      </c>
      <c r="C10" s="31">
        <f t="shared" si="0"/>
        <v>1</v>
      </c>
      <c r="D10" s="31"/>
      <c r="E10" s="36"/>
      <c r="F10" s="37">
        <v>50.5</v>
      </c>
      <c r="G10" s="45"/>
      <c r="H10" s="31"/>
      <c r="I10" s="31">
        <f t="shared" si="1"/>
        <v>50.5</v>
      </c>
      <c r="J10" s="23">
        <f t="shared" si="2"/>
        <v>50.5</v>
      </c>
    </row>
    <row r="11" spans="1:10" s="24" customFormat="1" ht="12.75">
      <c r="A11" s="25">
        <f t="shared" si="3"/>
        <v>7</v>
      </c>
      <c r="B11" s="33" t="s">
        <v>50</v>
      </c>
      <c r="C11" s="31">
        <f t="shared" si="0"/>
        <v>1</v>
      </c>
      <c r="D11" s="31"/>
      <c r="E11" s="36"/>
      <c r="F11" s="37">
        <v>46</v>
      </c>
      <c r="G11" s="45"/>
      <c r="H11" s="31"/>
      <c r="I11" s="31">
        <f t="shared" si="1"/>
        <v>46</v>
      </c>
      <c r="J11" s="23">
        <f>I11/C11</f>
        <v>46</v>
      </c>
    </row>
    <row r="12" spans="1:10" s="24" customFormat="1" ht="12.75">
      <c r="A12" s="25">
        <f t="shared" si="3"/>
        <v>8</v>
      </c>
      <c r="B12" s="26" t="s">
        <v>55</v>
      </c>
      <c r="C12" s="31">
        <f t="shared" si="0"/>
        <v>1</v>
      </c>
      <c r="D12" s="31"/>
      <c r="E12" s="36"/>
      <c r="F12" s="37"/>
      <c r="G12" s="45">
        <v>39.5</v>
      </c>
      <c r="H12" s="31"/>
      <c r="I12" s="31">
        <f t="shared" si="1"/>
        <v>39.5</v>
      </c>
      <c r="J12" s="23">
        <f>I12/C12</f>
        <v>39.5</v>
      </c>
    </row>
    <row r="13" spans="1:10" s="24" customFormat="1" ht="13.5" customHeight="1">
      <c r="A13" s="25">
        <f t="shared" si="3"/>
        <v>9</v>
      </c>
      <c r="B13" s="41" t="s">
        <v>38</v>
      </c>
      <c r="C13" s="31">
        <f t="shared" si="0"/>
        <v>1</v>
      </c>
      <c r="D13" s="31">
        <v>31</v>
      </c>
      <c r="E13" s="36"/>
      <c r="F13" s="37"/>
      <c r="G13" s="45"/>
      <c r="H13" s="31"/>
      <c r="I13" s="31">
        <f t="shared" si="1"/>
        <v>31</v>
      </c>
      <c r="J13" s="23">
        <f>I13/C13</f>
        <v>31</v>
      </c>
    </row>
    <row r="14" spans="1:10" s="24" customFormat="1" ht="13.5" customHeight="1">
      <c r="A14" s="25">
        <f t="shared" si="3"/>
        <v>10</v>
      </c>
      <c r="B14" s="33" t="s">
        <v>41</v>
      </c>
      <c r="C14" s="31">
        <f t="shared" si="0"/>
        <v>1</v>
      </c>
      <c r="D14" s="31"/>
      <c r="E14" s="36">
        <v>8.5</v>
      </c>
      <c r="F14" s="37"/>
      <c r="G14" s="45"/>
      <c r="H14" s="31"/>
      <c r="I14" s="31">
        <f>SUM(D14:H14)</f>
        <v>8.5</v>
      </c>
      <c r="J14" s="23">
        <f>I14/C14</f>
        <v>8.5</v>
      </c>
    </row>
    <row r="15" spans="1:10" ht="12.75">
      <c r="A15" s="54" t="s">
        <v>17</v>
      </c>
      <c r="B15" s="55"/>
      <c r="C15" s="55"/>
      <c r="D15" s="55"/>
      <c r="E15" s="55"/>
      <c r="F15" s="56"/>
      <c r="G15" s="55"/>
      <c r="H15" s="55"/>
      <c r="I15" s="55"/>
      <c r="J15" s="57"/>
    </row>
    <row r="16" spans="1:10" ht="12.75">
      <c r="A16" s="58"/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12.75">
      <c r="A17" s="53" t="s">
        <v>9</v>
      </c>
      <c r="B17" s="52" t="s">
        <v>11</v>
      </c>
      <c r="C17" s="7" t="s">
        <v>8</v>
      </c>
      <c r="D17" s="9">
        <f>SUM(D5:D14)/D19</f>
        <v>49</v>
      </c>
      <c r="E17" s="9">
        <f>SUM(E5:E14)/E19</f>
        <v>43.5</v>
      </c>
      <c r="F17" s="9">
        <f>SUM(F5:F14)/F19</f>
        <v>48.92857142857143</v>
      </c>
      <c r="G17" s="9">
        <f>SUM(G5:G14)/G19</f>
        <v>50.4</v>
      </c>
      <c r="H17" s="9"/>
      <c r="I17" s="4"/>
      <c r="J17" s="16"/>
    </row>
    <row r="18" spans="1:10" ht="12.75">
      <c r="A18" s="53"/>
      <c r="B18" s="52"/>
      <c r="C18" s="8" t="s">
        <v>12</v>
      </c>
      <c r="D18" s="9">
        <f>MAX(D5:D14)</f>
        <v>61</v>
      </c>
      <c r="E18" s="9">
        <f>MAX(E5:E14)</f>
        <v>53</v>
      </c>
      <c r="F18" s="9">
        <f>MAX(F5:F14)</f>
        <v>55.5</v>
      </c>
      <c r="G18" s="9">
        <f>MAX(G5:G14)</f>
        <v>55.5</v>
      </c>
      <c r="H18" s="9"/>
      <c r="I18" s="14"/>
      <c r="J18" s="15"/>
    </row>
    <row r="19" spans="1:10" ht="12.75">
      <c r="A19" s="53"/>
      <c r="B19" s="52"/>
      <c r="C19" s="11" t="s">
        <v>13</v>
      </c>
      <c r="D19" s="12">
        <f>COUNTIF(D5:D14,"&lt;&gt;")</f>
        <v>6</v>
      </c>
      <c r="E19" s="12">
        <f>COUNTIF(E5:E14,"&lt;&gt;")</f>
        <v>6</v>
      </c>
      <c r="F19" s="12">
        <f>COUNTIF(F5:F14,"&lt;&gt;")</f>
        <v>7</v>
      </c>
      <c r="G19" s="12">
        <f>COUNTIF(G5:G14,"&lt;&gt;")</f>
        <v>5</v>
      </c>
      <c r="H19" s="12"/>
      <c r="I19" s="16"/>
      <c r="J19" s="15"/>
    </row>
    <row r="20" spans="1:10" ht="12.75">
      <c r="A20" s="53"/>
      <c r="B20" s="51" t="s">
        <v>10</v>
      </c>
      <c r="C20" s="3" t="s">
        <v>3</v>
      </c>
      <c r="D20" s="6" t="s">
        <v>27</v>
      </c>
      <c r="E20" s="6" t="s">
        <v>27</v>
      </c>
      <c r="F20" s="6" t="s">
        <v>27</v>
      </c>
      <c r="G20" s="6" t="s">
        <v>27</v>
      </c>
      <c r="H20" s="6"/>
      <c r="I20" s="17"/>
      <c r="J20" s="15"/>
    </row>
    <row r="21" spans="1:10" ht="12.75">
      <c r="A21" s="53"/>
      <c r="B21" s="51"/>
      <c r="C21" s="3" t="s">
        <v>4</v>
      </c>
      <c r="D21" s="6" t="s">
        <v>29</v>
      </c>
      <c r="E21" s="6" t="s">
        <v>29</v>
      </c>
      <c r="F21" s="6" t="s">
        <v>29</v>
      </c>
      <c r="G21" s="6" t="s">
        <v>29</v>
      </c>
      <c r="H21" s="6"/>
      <c r="I21" s="18"/>
      <c r="J21" s="19"/>
    </row>
    <row r="22" spans="1:10" ht="12.75">
      <c r="A22" s="53"/>
      <c r="B22" s="51"/>
      <c r="C22" s="3" t="s">
        <v>5</v>
      </c>
      <c r="D22" s="35" t="s">
        <v>36</v>
      </c>
      <c r="E22" s="35" t="s">
        <v>43</v>
      </c>
      <c r="F22" s="35" t="s">
        <v>44</v>
      </c>
      <c r="G22" s="35" t="s">
        <v>56</v>
      </c>
      <c r="H22" s="6"/>
      <c r="I22" s="18"/>
      <c r="J22" s="19"/>
    </row>
    <row r="23" spans="1:10" ht="12.75" customHeight="1">
      <c r="A23" s="53"/>
      <c r="B23" s="51"/>
      <c r="C23" s="3" t="s">
        <v>6</v>
      </c>
      <c r="D23" s="6" t="s">
        <v>30</v>
      </c>
      <c r="E23" s="6" t="s">
        <v>30</v>
      </c>
      <c r="F23" s="6" t="s">
        <v>30</v>
      </c>
      <c r="G23" s="6" t="s">
        <v>30</v>
      </c>
      <c r="H23" s="6"/>
      <c r="I23" s="18"/>
      <c r="J23" s="19"/>
    </row>
    <row r="24" spans="1:10" s="5" customFormat="1" ht="12.75" customHeight="1">
      <c r="A24" s="53"/>
      <c r="B24" s="51"/>
      <c r="C24" s="3" t="s">
        <v>7</v>
      </c>
      <c r="D24" s="6" t="s">
        <v>28</v>
      </c>
      <c r="E24" s="6" t="s">
        <v>28</v>
      </c>
      <c r="F24" s="6" t="s">
        <v>28</v>
      </c>
      <c r="G24" s="6" t="s">
        <v>28</v>
      </c>
      <c r="H24" s="6"/>
      <c r="I24" s="18"/>
      <c r="J24" s="19"/>
    </row>
    <row r="25" spans="1:10" s="10" customFormat="1" ht="12.75">
      <c r="A25" s="20"/>
      <c r="B25" s="4"/>
      <c r="C25" s="1"/>
      <c r="D25" s="21">
        <v>30</v>
      </c>
      <c r="E25" s="22">
        <v>20</v>
      </c>
      <c r="F25" s="21"/>
      <c r="G25" s="29">
        <v>18</v>
      </c>
      <c r="H25" s="28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20:B24"/>
    <mergeCell ref="B17:B19"/>
    <mergeCell ref="A17:A24"/>
    <mergeCell ref="A15:J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9">
      <selection activeCell="H53" sqref="H5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2" t="s">
        <v>24</v>
      </c>
      <c r="B1" s="82"/>
      <c r="C1" s="82"/>
      <c r="D1" s="82"/>
      <c r="E1" s="82"/>
      <c r="F1" s="82"/>
    </row>
    <row r="2" spans="1:6" ht="12.75">
      <c r="A2" s="83">
        <v>44445</v>
      </c>
      <c r="B2" s="84"/>
      <c r="C2" s="84"/>
      <c r="D2" s="83">
        <v>44445</v>
      </c>
      <c r="E2" s="84"/>
      <c r="F2" s="84"/>
    </row>
    <row r="3" spans="1:6" ht="12.75">
      <c r="A3" s="84" t="s">
        <v>18</v>
      </c>
      <c r="B3" s="84"/>
      <c r="C3" s="84"/>
      <c r="D3" s="84" t="s">
        <v>19</v>
      </c>
      <c r="E3" s="84"/>
      <c r="F3" s="84"/>
    </row>
    <row r="4" spans="1:6" ht="12.75">
      <c r="A4" s="3" t="s">
        <v>32</v>
      </c>
      <c r="B4" s="3"/>
      <c r="C4" s="3" t="s">
        <v>22</v>
      </c>
      <c r="D4" s="33" t="s">
        <v>32</v>
      </c>
      <c r="E4" s="33" t="s">
        <v>21</v>
      </c>
      <c r="F4" s="33" t="s">
        <v>22</v>
      </c>
    </row>
    <row r="5" spans="1:6" ht="12.75">
      <c r="A5" s="43" t="s">
        <v>38</v>
      </c>
      <c r="B5" s="44">
        <v>22</v>
      </c>
      <c r="C5" s="42">
        <f aca="true" t="shared" si="0" ref="C5:C10">ABS(20-B5)</f>
        <v>2</v>
      </c>
      <c r="D5" s="43" t="s">
        <v>38</v>
      </c>
      <c r="E5" s="42">
        <v>139</v>
      </c>
      <c r="F5" s="42">
        <f aca="true" t="shared" si="1" ref="F5:F10">ABS(149-E5)</f>
        <v>10</v>
      </c>
    </row>
    <row r="6" spans="1:6" ht="12.75">
      <c r="A6" s="33" t="s">
        <v>33</v>
      </c>
      <c r="B6" s="31">
        <v>27</v>
      </c>
      <c r="C6" s="38">
        <f t="shared" si="0"/>
        <v>7</v>
      </c>
      <c r="D6" s="33" t="s">
        <v>33</v>
      </c>
      <c r="E6" s="38">
        <v>192</v>
      </c>
      <c r="F6" s="38">
        <f t="shared" si="1"/>
        <v>43</v>
      </c>
    </row>
    <row r="7" spans="1:6" ht="12.75">
      <c r="A7" s="38" t="s">
        <v>31</v>
      </c>
      <c r="B7" s="31">
        <v>8</v>
      </c>
      <c r="C7" s="38">
        <f t="shared" si="0"/>
        <v>12</v>
      </c>
      <c r="D7" s="38" t="s">
        <v>31</v>
      </c>
      <c r="E7" s="38">
        <v>197</v>
      </c>
      <c r="F7" s="38">
        <f t="shared" si="1"/>
        <v>48</v>
      </c>
    </row>
    <row r="8" spans="1:11" ht="12.75">
      <c r="A8" s="33" t="s">
        <v>37</v>
      </c>
      <c r="B8" s="40">
        <v>5</v>
      </c>
      <c r="C8" s="38">
        <f t="shared" si="0"/>
        <v>15</v>
      </c>
      <c r="D8" s="38" t="s">
        <v>35</v>
      </c>
      <c r="E8" s="38">
        <v>420</v>
      </c>
      <c r="F8" s="38">
        <f t="shared" si="1"/>
        <v>271</v>
      </c>
      <c r="K8" s="30"/>
    </row>
    <row r="9" spans="1:11" ht="12.75">
      <c r="A9" s="38" t="s">
        <v>35</v>
      </c>
      <c r="B9" s="31">
        <v>4.2</v>
      </c>
      <c r="C9" s="38">
        <f t="shared" si="0"/>
        <v>15.8</v>
      </c>
      <c r="D9" s="33" t="s">
        <v>34</v>
      </c>
      <c r="E9" s="38">
        <v>457</v>
      </c>
      <c r="F9" s="38">
        <f t="shared" si="1"/>
        <v>308</v>
      </c>
      <c r="K9" s="30"/>
    </row>
    <row r="10" spans="1:11" ht="13.5" customHeight="1">
      <c r="A10" s="33" t="s">
        <v>34</v>
      </c>
      <c r="B10" s="31">
        <v>49</v>
      </c>
      <c r="C10" s="38">
        <f t="shared" si="0"/>
        <v>29</v>
      </c>
      <c r="D10" s="33" t="s">
        <v>37</v>
      </c>
      <c r="E10" s="38">
        <v>460</v>
      </c>
      <c r="F10" s="38">
        <f t="shared" si="1"/>
        <v>311</v>
      </c>
      <c r="K10" s="30"/>
    </row>
    <row r="11" spans="1:11" ht="12.75" customHeight="1">
      <c r="A11" s="39"/>
      <c r="B11" s="31"/>
      <c r="C11" s="34"/>
      <c r="D11" s="33"/>
      <c r="E11" s="38"/>
      <c r="F11" s="38"/>
      <c r="K11" s="30"/>
    </row>
    <row r="12" spans="1:11" ht="12.75" customHeight="1">
      <c r="A12" s="33"/>
      <c r="B12" s="31"/>
      <c r="C12" s="34"/>
      <c r="D12" s="38"/>
      <c r="E12" s="38"/>
      <c r="F12" s="38"/>
      <c r="K12" s="30"/>
    </row>
    <row r="13" spans="1:11" ht="12.75" customHeight="1">
      <c r="A13" s="33"/>
      <c r="B13" s="31"/>
      <c r="C13" s="34"/>
      <c r="D13" s="39"/>
      <c r="E13" s="33"/>
      <c r="F13" s="38"/>
      <c r="K13" s="30"/>
    </row>
    <row r="14" spans="1:6" ht="12.75" customHeight="1">
      <c r="A14" s="85" t="s">
        <v>23</v>
      </c>
      <c r="B14" s="86"/>
      <c r="C14" s="86"/>
      <c r="D14" s="86"/>
      <c r="E14" s="86"/>
      <c r="F14" s="87"/>
    </row>
    <row r="15" spans="1:6" ht="12.75">
      <c r="A15" s="70" t="s">
        <v>25</v>
      </c>
      <c r="B15" s="71"/>
      <c r="C15" s="72"/>
      <c r="D15" s="70" t="s">
        <v>26</v>
      </c>
      <c r="E15" s="71"/>
      <c r="F15" s="72"/>
    </row>
    <row r="16" spans="1:6" ht="12.75">
      <c r="A16" s="73"/>
      <c r="B16" s="74"/>
      <c r="C16" s="75"/>
      <c r="D16" s="73"/>
      <c r="E16" s="74"/>
      <c r="F16" s="75"/>
    </row>
    <row r="17" spans="1:6" ht="12.75">
      <c r="A17" s="76" t="s">
        <v>39</v>
      </c>
      <c r="B17" s="77"/>
      <c r="C17" s="78"/>
      <c r="D17" s="76" t="s">
        <v>40</v>
      </c>
      <c r="E17" s="77"/>
      <c r="F17" s="78"/>
    </row>
    <row r="18" spans="1:6" ht="39.75" customHeight="1">
      <c r="A18" s="79"/>
      <c r="B18" s="80"/>
      <c r="C18" s="81"/>
      <c r="D18" s="79"/>
      <c r="E18" s="80"/>
      <c r="F18" s="81"/>
    </row>
    <row r="19" spans="1:6" ht="12.75">
      <c r="A19" s="82" t="s">
        <v>24</v>
      </c>
      <c r="B19" s="82"/>
      <c r="C19" s="82"/>
      <c r="D19" s="82"/>
      <c r="E19" s="82"/>
      <c r="F19" s="82"/>
    </row>
    <row r="20" spans="1:6" ht="12.75">
      <c r="A20" s="83">
        <v>44452</v>
      </c>
      <c r="B20" s="84"/>
      <c r="C20" s="84"/>
      <c r="D20" s="83">
        <v>44445</v>
      </c>
      <c r="E20" s="84"/>
      <c r="F20" s="84"/>
    </row>
    <row r="21" spans="1:6" ht="12.75">
      <c r="A21" s="84" t="s">
        <v>18</v>
      </c>
      <c r="B21" s="84"/>
      <c r="C21" s="84"/>
      <c r="D21" s="84" t="s">
        <v>19</v>
      </c>
      <c r="E21" s="84"/>
      <c r="F21" s="84"/>
    </row>
    <row r="22" spans="1:6" ht="12.75">
      <c r="A22" s="3" t="s">
        <v>32</v>
      </c>
      <c r="B22" s="3"/>
      <c r="C22" s="3" t="s">
        <v>22</v>
      </c>
      <c r="D22" s="33" t="s">
        <v>32</v>
      </c>
      <c r="E22" s="33" t="s">
        <v>21</v>
      </c>
      <c r="F22" s="33" t="s">
        <v>22</v>
      </c>
    </row>
    <row r="23" spans="1:6" ht="12.75">
      <c r="A23" s="33" t="s">
        <v>33</v>
      </c>
      <c r="B23" s="31">
        <v>7</v>
      </c>
      <c r="C23" s="38">
        <f aca="true" t="shared" si="2" ref="C23:C28">ABS(10-B23)</f>
        <v>3</v>
      </c>
      <c r="D23" s="33" t="s">
        <v>37</v>
      </c>
      <c r="E23" s="38">
        <v>76</v>
      </c>
      <c r="F23" s="38">
        <f aca="true" t="shared" si="3" ref="F23:F28">ABS(74-E23)</f>
        <v>2</v>
      </c>
    </row>
    <row r="24" spans="1:6" ht="12.75">
      <c r="A24" s="38" t="s">
        <v>35</v>
      </c>
      <c r="B24" s="31">
        <v>16.8</v>
      </c>
      <c r="C24" s="38">
        <f t="shared" si="2"/>
        <v>6.800000000000001</v>
      </c>
      <c r="D24" s="33" t="s">
        <v>33</v>
      </c>
      <c r="E24" s="38">
        <v>80</v>
      </c>
      <c r="F24" s="38">
        <f t="shared" si="3"/>
        <v>6</v>
      </c>
    </row>
    <row r="25" spans="1:6" ht="12.75">
      <c r="A25" s="33" t="s">
        <v>37</v>
      </c>
      <c r="B25" s="40">
        <v>18</v>
      </c>
      <c r="C25" s="38">
        <f t="shared" si="2"/>
        <v>8</v>
      </c>
      <c r="D25" s="33" t="s">
        <v>34</v>
      </c>
      <c r="E25" s="38">
        <v>82</v>
      </c>
      <c r="F25" s="38">
        <f t="shared" si="3"/>
        <v>8</v>
      </c>
    </row>
    <row r="26" spans="1:6" ht="12.75">
      <c r="A26" s="38" t="s">
        <v>31</v>
      </c>
      <c r="B26" s="31">
        <v>23</v>
      </c>
      <c r="C26" s="38">
        <f t="shared" si="2"/>
        <v>13</v>
      </c>
      <c r="D26" s="38" t="s">
        <v>35</v>
      </c>
      <c r="E26" s="38">
        <v>84</v>
      </c>
      <c r="F26" s="38">
        <f t="shared" si="3"/>
        <v>10</v>
      </c>
    </row>
    <row r="27" spans="1:6" ht="12.75">
      <c r="A27" s="33" t="s">
        <v>34</v>
      </c>
      <c r="B27" s="31">
        <v>29</v>
      </c>
      <c r="C27" s="38">
        <f t="shared" si="2"/>
        <v>19</v>
      </c>
      <c r="D27" s="38" t="s">
        <v>31</v>
      </c>
      <c r="E27" s="38">
        <v>105</v>
      </c>
      <c r="F27" s="38">
        <f t="shared" si="3"/>
        <v>31</v>
      </c>
    </row>
    <row r="28" spans="1:6" ht="12.75">
      <c r="A28" s="33" t="s">
        <v>41</v>
      </c>
      <c r="B28" s="31">
        <v>37</v>
      </c>
      <c r="C28" s="38">
        <f t="shared" si="2"/>
        <v>27</v>
      </c>
      <c r="D28" s="33" t="s">
        <v>41</v>
      </c>
      <c r="E28" s="38">
        <v>130</v>
      </c>
      <c r="F28" s="38">
        <f t="shared" si="3"/>
        <v>56</v>
      </c>
    </row>
    <row r="29" spans="1:6" ht="12.75">
      <c r="A29" s="39"/>
      <c r="B29" s="31"/>
      <c r="C29" s="34"/>
      <c r="D29" s="39"/>
      <c r="E29" s="38"/>
      <c r="F29" s="38"/>
    </row>
    <row r="30" spans="1:6" ht="12.75">
      <c r="A30" s="33"/>
      <c r="B30" s="31"/>
      <c r="C30" s="34"/>
      <c r="D30" s="38"/>
      <c r="E30" s="38"/>
      <c r="F30" s="38"/>
    </row>
    <row r="31" spans="1:6" ht="12.75">
      <c r="A31" s="33"/>
      <c r="B31" s="31"/>
      <c r="C31" s="34"/>
      <c r="D31" s="39"/>
      <c r="E31" s="33"/>
      <c r="F31" s="38"/>
    </row>
    <row r="32" spans="1:6" ht="12.75">
      <c r="A32" s="85" t="s">
        <v>23</v>
      </c>
      <c r="B32" s="86"/>
      <c r="C32" s="86"/>
      <c r="D32" s="86"/>
      <c r="E32" s="86"/>
      <c r="F32" s="87"/>
    </row>
    <row r="33" spans="1:6" ht="12.75">
      <c r="A33" s="70" t="s">
        <v>25</v>
      </c>
      <c r="B33" s="71"/>
      <c r="C33" s="72"/>
      <c r="D33" s="70" t="s">
        <v>26</v>
      </c>
      <c r="E33" s="71"/>
      <c r="F33" s="72"/>
    </row>
    <row r="34" spans="1:6" ht="12.75">
      <c r="A34" s="73"/>
      <c r="B34" s="74"/>
      <c r="C34" s="75"/>
      <c r="D34" s="73"/>
      <c r="E34" s="74"/>
      <c r="F34" s="75"/>
    </row>
    <row r="35" spans="1:6" ht="12.75">
      <c r="A35" s="76" t="s">
        <v>39</v>
      </c>
      <c r="B35" s="77"/>
      <c r="C35" s="78"/>
      <c r="D35" s="76" t="s">
        <v>42</v>
      </c>
      <c r="E35" s="77"/>
      <c r="F35" s="78"/>
    </row>
    <row r="36" spans="1:6" ht="12.75">
      <c r="A36" s="79"/>
      <c r="B36" s="80"/>
      <c r="C36" s="81"/>
      <c r="D36" s="79"/>
      <c r="E36" s="80"/>
      <c r="F36" s="81"/>
    </row>
    <row r="37" spans="1:6" ht="12.75">
      <c r="A37" s="82" t="s">
        <v>24</v>
      </c>
      <c r="B37" s="82"/>
      <c r="C37" s="82"/>
      <c r="D37" s="82"/>
      <c r="E37" s="82"/>
      <c r="F37" s="82"/>
    </row>
    <row r="38" spans="1:6" ht="12.75">
      <c r="A38" s="83">
        <v>44459</v>
      </c>
      <c r="B38" s="84"/>
      <c r="C38" s="84"/>
      <c r="D38" s="83">
        <v>44459</v>
      </c>
      <c r="E38" s="84"/>
      <c r="F38" s="84"/>
    </row>
    <row r="39" spans="1:6" ht="12.75">
      <c r="A39" s="84" t="s">
        <v>18</v>
      </c>
      <c r="B39" s="84"/>
      <c r="C39" s="84"/>
      <c r="D39" s="84" t="s">
        <v>19</v>
      </c>
      <c r="E39" s="84"/>
      <c r="F39" s="84"/>
    </row>
    <row r="40" spans="1:6" ht="12.75">
      <c r="A40" s="3" t="s">
        <v>32</v>
      </c>
      <c r="B40" s="3"/>
      <c r="C40" s="3" t="s">
        <v>22</v>
      </c>
      <c r="D40" s="33" t="s">
        <v>32</v>
      </c>
      <c r="E40" s="33" t="s">
        <v>21</v>
      </c>
      <c r="F40" s="33" t="s">
        <v>22</v>
      </c>
    </row>
    <row r="41" spans="1:6" ht="12.75">
      <c r="A41" s="43" t="s">
        <v>47</v>
      </c>
      <c r="B41" s="44">
        <v>1956</v>
      </c>
      <c r="C41" s="42">
        <f aca="true" t="shared" si="4" ref="C41:C48">ABS(1956-B41)</f>
        <v>0</v>
      </c>
      <c r="D41" s="43" t="s">
        <v>33</v>
      </c>
      <c r="E41" s="42">
        <v>254</v>
      </c>
      <c r="F41" s="42">
        <f aca="true" t="shared" si="5" ref="F41:F48">ABS(250-E41)</f>
        <v>4</v>
      </c>
    </row>
    <row r="42" spans="1:6" ht="12.75">
      <c r="A42" s="38" t="s">
        <v>35</v>
      </c>
      <c r="B42" s="31">
        <v>1957</v>
      </c>
      <c r="C42" s="38">
        <f t="shared" si="4"/>
        <v>1</v>
      </c>
      <c r="D42" s="33" t="s">
        <v>47</v>
      </c>
      <c r="E42" s="38">
        <v>271</v>
      </c>
      <c r="F42" s="38">
        <f t="shared" si="5"/>
        <v>21</v>
      </c>
    </row>
    <row r="43" spans="1:6" ht="12.75">
      <c r="A43" s="33" t="s">
        <v>34</v>
      </c>
      <c r="B43" s="31">
        <v>1959</v>
      </c>
      <c r="C43" s="38">
        <f t="shared" si="4"/>
        <v>3</v>
      </c>
      <c r="D43" s="33" t="s">
        <v>37</v>
      </c>
      <c r="E43" s="38">
        <v>200</v>
      </c>
      <c r="F43" s="38">
        <f t="shared" si="5"/>
        <v>50</v>
      </c>
    </row>
    <row r="44" spans="1:6" ht="12.75">
      <c r="A44" s="33" t="s">
        <v>33</v>
      </c>
      <c r="B44" s="31">
        <v>1952</v>
      </c>
      <c r="C44" s="38">
        <f t="shared" si="4"/>
        <v>4</v>
      </c>
      <c r="D44" s="38" t="s">
        <v>31</v>
      </c>
      <c r="E44" s="38">
        <v>190</v>
      </c>
      <c r="F44" s="38">
        <f t="shared" si="5"/>
        <v>60</v>
      </c>
    </row>
    <row r="45" spans="1:6" ht="12.75">
      <c r="A45" s="33" t="s">
        <v>37</v>
      </c>
      <c r="B45" s="40">
        <v>1948</v>
      </c>
      <c r="C45" s="38">
        <f t="shared" si="4"/>
        <v>8</v>
      </c>
      <c r="D45" s="33" t="s">
        <v>45</v>
      </c>
      <c r="E45" s="38">
        <v>312</v>
      </c>
      <c r="F45" s="38">
        <f t="shared" si="5"/>
        <v>62</v>
      </c>
    </row>
    <row r="46" spans="1:6" ht="12.75">
      <c r="A46" s="38" t="s">
        <v>31</v>
      </c>
      <c r="B46" s="31">
        <v>1947</v>
      </c>
      <c r="C46" s="38">
        <f t="shared" si="4"/>
        <v>9</v>
      </c>
      <c r="D46" s="33" t="s">
        <v>34</v>
      </c>
      <c r="E46" s="38">
        <v>114</v>
      </c>
      <c r="F46" s="38">
        <f t="shared" si="5"/>
        <v>136</v>
      </c>
    </row>
    <row r="47" spans="1:6" ht="12.75">
      <c r="A47" s="33" t="s">
        <v>45</v>
      </c>
      <c r="B47" s="31">
        <v>1921</v>
      </c>
      <c r="C47" s="38">
        <f t="shared" si="4"/>
        <v>35</v>
      </c>
      <c r="D47" s="38" t="s">
        <v>35</v>
      </c>
      <c r="E47" s="38">
        <v>84</v>
      </c>
      <c r="F47" s="38">
        <f t="shared" si="5"/>
        <v>166</v>
      </c>
    </row>
    <row r="48" spans="1:6" ht="12.75">
      <c r="A48" s="39" t="s">
        <v>46</v>
      </c>
      <c r="B48" s="31">
        <v>0</v>
      </c>
      <c r="C48" s="38">
        <f t="shared" si="4"/>
        <v>1956</v>
      </c>
      <c r="D48" s="39" t="s">
        <v>46</v>
      </c>
      <c r="E48" s="38">
        <v>0</v>
      </c>
      <c r="F48" s="38">
        <f t="shared" si="5"/>
        <v>250</v>
      </c>
    </row>
    <row r="49" spans="1:6" ht="12.75">
      <c r="A49" s="33"/>
      <c r="B49" s="31"/>
      <c r="C49" s="34"/>
      <c r="D49" s="39"/>
      <c r="E49" s="33"/>
      <c r="F49" s="38"/>
    </row>
    <row r="50" spans="1:6" ht="12.75">
      <c r="A50" s="85" t="s">
        <v>23</v>
      </c>
      <c r="B50" s="86"/>
      <c r="C50" s="86"/>
      <c r="D50" s="86"/>
      <c r="E50" s="86"/>
      <c r="F50" s="87"/>
    </row>
    <row r="51" spans="1:6" ht="12.75">
      <c r="A51" s="70" t="s">
        <v>25</v>
      </c>
      <c r="B51" s="71"/>
      <c r="C51" s="72"/>
      <c r="D51" s="70" t="s">
        <v>26</v>
      </c>
      <c r="E51" s="71"/>
      <c r="F51" s="72"/>
    </row>
    <row r="52" spans="1:6" ht="12.75">
      <c r="A52" s="73"/>
      <c r="B52" s="74"/>
      <c r="C52" s="75"/>
      <c r="D52" s="73"/>
      <c r="E52" s="74"/>
      <c r="F52" s="75"/>
    </row>
    <row r="53" spans="1:6" ht="12.75">
      <c r="A53" s="76" t="s">
        <v>49</v>
      </c>
      <c r="B53" s="77"/>
      <c r="C53" s="78"/>
      <c r="D53" s="76" t="s">
        <v>48</v>
      </c>
      <c r="E53" s="77"/>
      <c r="F53" s="78"/>
    </row>
    <row r="54" spans="1:6" ht="12.75">
      <c r="A54" s="79"/>
      <c r="B54" s="80"/>
      <c r="C54" s="81"/>
      <c r="D54" s="79"/>
      <c r="E54" s="80"/>
      <c r="F54" s="81"/>
    </row>
    <row r="55" spans="1:6" ht="12.75">
      <c r="A55" s="82" t="s">
        <v>24</v>
      </c>
      <c r="B55" s="82"/>
      <c r="C55" s="82"/>
      <c r="D55" s="82"/>
      <c r="E55" s="82"/>
      <c r="F55" s="82"/>
    </row>
    <row r="56" spans="1:6" ht="12.75">
      <c r="A56" s="83">
        <v>44466</v>
      </c>
      <c r="B56" s="84"/>
      <c r="C56" s="84"/>
      <c r="D56" s="83">
        <v>44466</v>
      </c>
      <c r="E56" s="84"/>
      <c r="F56" s="84"/>
    </row>
    <row r="57" spans="1:6" ht="12.75">
      <c r="A57" s="84" t="s">
        <v>18</v>
      </c>
      <c r="B57" s="84"/>
      <c r="C57" s="84"/>
      <c r="D57" s="84" t="s">
        <v>19</v>
      </c>
      <c r="E57" s="84"/>
      <c r="F57" s="84"/>
    </row>
    <row r="58" spans="1:6" ht="12.75">
      <c r="A58" s="3" t="s">
        <v>32</v>
      </c>
      <c r="B58" s="3" t="s">
        <v>21</v>
      </c>
      <c r="C58" s="3" t="s">
        <v>22</v>
      </c>
      <c r="D58" s="33" t="s">
        <v>32</v>
      </c>
      <c r="E58" s="33" t="s">
        <v>21</v>
      </c>
      <c r="F58" s="33" t="s">
        <v>22</v>
      </c>
    </row>
    <row r="59" spans="1:6" ht="12.75">
      <c r="A59" s="33" t="s">
        <v>34</v>
      </c>
      <c r="B59" s="31">
        <v>5</v>
      </c>
      <c r="C59" s="38">
        <f>ABS(7-B59)</f>
        <v>2</v>
      </c>
      <c r="D59" s="42" t="s">
        <v>31</v>
      </c>
      <c r="E59" s="42">
        <v>120</v>
      </c>
      <c r="F59" s="42">
        <f>ABS(84-E59)</f>
        <v>36</v>
      </c>
    </row>
    <row r="60" spans="1:6" ht="12.75">
      <c r="A60" s="43" t="s">
        <v>37</v>
      </c>
      <c r="B60" s="40">
        <v>9</v>
      </c>
      <c r="C60" s="38">
        <f>ABS(7-B60)</f>
        <v>2</v>
      </c>
      <c r="D60" s="33" t="s">
        <v>34</v>
      </c>
      <c r="E60" s="38">
        <v>44</v>
      </c>
      <c r="F60" s="38">
        <f>ABS(84-E60)</f>
        <v>40</v>
      </c>
    </row>
    <row r="61" spans="1:6" ht="12.75">
      <c r="A61" s="38" t="s">
        <v>31</v>
      </c>
      <c r="B61" s="31">
        <v>5</v>
      </c>
      <c r="C61" s="38">
        <f>ABS(7-B61)</f>
        <v>2</v>
      </c>
      <c r="D61" s="33" t="s">
        <v>37</v>
      </c>
      <c r="E61" s="38">
        <v>148</v>
      </c>
      <c r="F61" s="38">
        <f>ABS(84-E61)</f>
        <v>64</v>
      </c>
    </row>
    <row r="62" spans="1:6" ht="12.75">
      <c r="A62" s="33" t="s">
        <v>33</v>
      </c>
      <c r="B62" s="31">
        <v>4</v>
      </c>
      <c r="C62" s="38">
        <f>ABS(7-B62)</f>
        <v>3</v>
      </c>
      <c r="D62" s="33" t="s">
        <v>52</v>
      </c>
      <c r="E62" s="38">
        <v>2</v>
      </c>
      <c r="F62" s="38">
        <f>ABS(84-E62)</f>
        <v>82</v>
      </c>
    </row>
    <row r="63" spans="1:6" ht="12.75">
      <c r="A63" s="33" t="s">
        <v>52</v>
      </c>
      <c r="B63" s="31">
        <v>1</v>
      </c>
      <c r="C63" s="38">
        <f>ABS(7-B63)</f>
        <v>6</v>
      </c>
      <c r="D63" s="33" t="s">
        <v>33</v>
      </c>
      <c r="E63" s="38">
        <v>506</v>
      </c>
      <c r="F63" s="38">
        <f>ABS(84-E63)</f>
        <v>422</v>
      </c>
    </row>
    <row r="64" spans="1:6" ht="12.75">
      <c r="A64" s="43"/>
      <c r="B64" s="44"/>
      <c r="C64" s="42"/>
      <c r="D64" s="33"/>
      <c r="E64" s="38"/>
      <c r="F64" s="38"/>
    </row>
    <row r="65" spans="1:6" ht="12.75">
      <c r="A65" s="38"/>
      <c r="B65" s="31"/>
      <c r="C65" s="38"/>
      <c r="D65" s="38"/>
      <c r="E65" s="38"/>
      <c r="F65" s="38"/>
    </row>
    <row r="66" spans="1:6" ht="12.75">
      <c r="A66" s="39"/>
      <c r="B66" s="31"/>
      <c r="C66" s="38"/>
      <c r="D66" s="39"/>
      <c r="E66" s="38"/>
      <c r="F66" s="38"/>
    </row>
    <row r="67" spans="1:6" ht="12.75">
      <c r="A67" s="33"/>
      <c r="B67" s="31"/>
      <c r="C67" s="34"/>
      <c r="D67" s="39"/>
      <c r="E67" s="33"/>
      <c r="F67" s="38"/>
    </row>
    <row r="68" spans="1:6" ht="12.75">
      <c r="A68" s="85" t="s">
        <v>23</v>
      </c>
      <c r="B68" s="86"/>
      <c r="C68" s="86"/>
      <c r="D68" s="86"/>
      <c r="E68" s="86"/>
      <c r="F68" s="87"/>
    </row>
    <row r="69" spans="1:6" ht="12.75">
      <c r="A69" s="70" t="s">
        <v>25</v>
      </c>
      <c r="B69" s="71"/>
      <c r="C69" s="72"/>
      <c r="D69" s="70" t="s">
        <v>26</v>
      </c>
      <c r="E69" s="71"/>
      <c r="F69" s="72"/>
    </row>
    <row r="70" spans="1:6" ht="12.75">
      <c r="A70" s="73"/>
      <c r="B70" s="74"/>
      <c r="C70" s="75"/>
      <c r="D70" s="73"/>
      <c r="E70" s="74"/>
      <c r="F70" s="75"/>
    </row>
    <row r="71" spans="1:6" ht="12.75">
      <c r="A71" s="76" t="s">
        <v>54</v>
      </c>
      <c r="B71" s="77"/>
      <c r="C71" s="78"/>
      <c r="D71" s="76" t="s">
        <v>53</v>
      </c>
      <c r="E71" s="77"/>
      <c r="F71" s="78"/>
    </row>
    <row r="72" spans="1:6" ht="12.75">
      <c r="A72" s="79"/>
      <c r="B72" s="80"/>
      <c r="C72" s="81"/>
      <c r="D72" s="79"/>
      <c r="E72" s="80"/>
      <c r="F72" s="81"/>
    </row>
  </sheetData>
  <sheetProtection/>
  <mergeCells count="40">
    <mergeCell ref="A39:C39"/>
    <mergeCell ref="D39:F39"/>
    <mergeCell ref="A50:F50"/>
    <mergeCell ref="A51:C52"/>
    <mergeCell ref="D51:F52"/>
    <mergeCell ref="A53:C54"/>
    <mergeCell ref="D53:F54"/>
    <mergeCell ref="A37:F37"/>
    <mergeCell ref="A38:C38"/>
    <mergeCell ref="D38:F38"/>
    <mergeCell ref="A19:F19"/>
    <mergeCell ref="A20:C20"/>
    <mergeCell ref="D20:F20"/>
    <mergeCell ref="A21:C21"/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D21:F21"/>
    <mergeCell ref="A32:F32"/>
    <mergeCell ref="A33:C34"/>
    <mergeCell ref="D33:F34"/>
    <mergeCell ref="A35:C36"/>
    <mergeCell ref="D35:F36"/>
    <mergeCell ref="A69:C70"/>
    <mergeCell ref="D69:F70"/>
    <mergeCell ref="A71:C72"/>
    <mergeCell ref="D71:F72"/>
    <mergeCell ref="A55:F55"/>
    <mergeCell ref="A56:C56"/>
    <mergeCell ref="D56:F56"/>
    <mergeCell ref="A57:C57"/>
    <mergeCell ref="D57:F57"/>
    <mergeCell ref="A68:F6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2021-09-27T22:03:26Z</dcterms:modified>
  <cp:category/>
  <cp:version/>
  <cp:contentType/>
  <cp:contentStatus/>
</cp:coreProperties>
</file>