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<sst xmlns="http://schemas.openxmlformats.org/spreadsheetml/2006/main" count="104" uniqueCount="56">
  <si>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</si>
  <si>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</si>
  <si>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</si>
  <si>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</si>
  <si>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</si>
  <si>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</si>
  <si>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</si>
  <si>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</si>
  <si>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</si>
  <si>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</si>
  <si>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</si>
  <si>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</si>
  <si>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</si>
  <si>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</si>
  <si>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</si>
  <si>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</si>
  <si>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</si>
  <si>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</si>
  <si>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</si>
  <si>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</si>
  <si>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</si>
  <si>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</si>
  <si>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</si>
  <si>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</si>
  <si>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</si>
  <si>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</si>
  <si>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</si>
  <si>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</si>
  <si>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</si>
  <si>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</si>
  <si>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</si>
  <si>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</si>
  <si>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</si>
  <si>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</si>
  <si>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3 SECOND MEMEORY</t>
  </si>
  <si>
    <t>WHERES ASHEY</t>
  </si>
  <si>
    <t>MICHELLES ANGLS</t>
  </si>
  <si>
    <t>I AM SMARTICUS</t>
  </si>
  <si>
    <t>CARR</t>
  </si>
  <si>
    <t>SHITHEADS</t>
  </si>
  <si>
    <t>SHITHEADS 3</t>
  </si>
  <si>
    <t>PICK N MIX = 13</t>
  </si>
  <si>
    <t>The Rutland &amp; Derby - Monday Night Quiz - Quiz League #86</t>
  </si>
  <si>
    <t>TOP 5'S</t>
  </si>
  <si>
    <t>THE STU PIDS</t>
  </si>
  <si>
    <t>LAST QUIZMAS</t>
  </si>
  <si>
    <t>RATE OUR QUAILS</t>
  </si>
  <si>
    <t>MURDER DUCKS</t>
  </si>
  <si>
    <t>TEAM SETH</t>
  </si>
  <si>
    <t>HAM</t>
  </si>
  <si>
    <t>2 BLUE 1 RED</t>
  </si>
  <si>
    <t>GOD LOVES A TRIER</t>
  </si>
  <si>
    <t>HWPOS</t>
  </si>
  <si>
    <t>KEGS</t>
  </si>
  <si>
    <t>RATE OU QUAILS &amp; GOD LOVES A TRYER = 2</t>
  </si>
  <si>
    <t>PICK N MIX = 11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</si>
</sst>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6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2.75">
      <c r="A2" s="69" t="s">
        <v>15</v>
      </c>
      <c r="B2" s="70"/>
      <c r="C2" s="70"/>
      <c r="D2" s="70"/>
      <c r="E2" s="70"/>
      <c r="F2" s="70"/>
      <c r="G2" s="70"/>
      <c r="H2" s="26">
        <v>1</v>
      </c>
      <c r="I2" s="26"/>
      <c r="J2" s="71"/>
      <c r="K2" s="72"/>
    </row>
    <row r="3" spans="1:11" ht="12.75" customHeight="1">
      <c r="A3" s="73" t="s">
        <v>0</v>
      </c>
      <c r="B3" s="75" t="s">
        <v>1</v>
      </c>
      <c r="C3" s="73" t="s">
        <v>16</v>
      </c>
      <c r="D3" s="45" t="s">
        <v>20</v>
      </c>
      <c r="E3" s="46"/>
      <c r="F3" s="46"/>
      <c r="G3" s="46"/>
      <c r="H3" s="46"/>
      <c r="I3" s="47"/>
      <c r="J3" s="73" t="s">
        <v>2</v>
      </c>
      <c r="K3" s="9" t="s">
        <v>13</v>
      </c>
    </row>
    <row r="4" spans="1:11" ht="12.75">
      <c r="A4" s="74"/>
      <c r="B4" s="76"/>
      <c r="C4" s="74"/>
      <c r="D4" s="2">
        <v>44536</v>
      </c>
      <c r="E4" s="2">
        <f>D4+7</f>
        <v>44543</v>
      </c>
      <c r="F4" s="48">
        <f>E4+7</f>
        <v>44550</v>
      </c>
      <c r="G4" s="2">
        <f>F4+7</f>
        <v>44557</v>
      </c>
      <c r="H4" s="2">
        <f>G4+7</f>
        <v>44564</v>
      </c>
      <c r="I4" s="2">
        <f>H4+7</f>
        <v>44571</v>
      </c>
      <c r="J4" s="74"/>
      <c r="K4" s="9" t="s">
        <v>14</v>
      </c>
    </row>
    <row r="5" spans="1:11" s="24" customFormat="1" ht="12.75" customHeight="1">
      <c r="A5" s="25">
        <v>1</v>
      </c>
      <c r="B5" s="34" t="s">
        <v>35</v>
      </c>
      <c r="C5" s="30">
        <f aca="true" t="shared" si="0" ref="C5:C18">COUNTIF(D5:H5,"&lt;&gt;")</f>
        <v>1</v>
      </c>
      <c r="D5" s="30">
        <v>57</v>
      </c>
      <c r="E5" s="33"/>
      <c r="F5" s="49"/>
      <c r="G5" s="51"/>
      <c r="H5" s="52"/>
      <c r="I5" s="30"/>
      <c r="J5" s="30">
        <f aca="true" t="shared" si="1" ref="J5:J12">SUM(D5:H5)</f>
        <v>57</v>
      </c>
      <c r="K5" s="23">
        <f>J5/C5</f>
        <v>57</v>
      </c>
    </row>
    <row r="6" spans="1:11" s="24" customFormat="1" ht="12.75">
      <c r="A6" s="25">
        <f aca="true" t="shared" si="2" ref="A6:A18">A5+1</f>
        <v>2</v>
      </c>
      <c r="B6" s="37" t="s">
        <v>31</v>
      </c>
      <c r="C6" s="30">
        <f t="shared" si="0"/>
        <v>1</v>
      </c>
      <c r="D6" s="30">
        <v>56</v>
      </c>
      <c r="E6" s="33"/>
      <c r="F6" s="49"/>
      <c r="G6" s="51"/>
      <c r="H6" s="52"/>
      <c r="I6" s="30"/>
      <c r="J6" s="30">
        <f t="shared" si="1"/>
        <v>56</v>
      </c>
      <c r="K6" s="23">
        <f aca="true" t="shared" si="3" ref="K6:K12">J6/C6</f>
        <v>56</v>
      </c>
    </row>
    <row r="7" spans="1:11" s="24" customFormat="1" ht="12.75">
      <c r="A7" s="25">
        <f t="shared" si="2"/>
        <v>3</v>
      </c>
      <c r="B7" s="34" t="s">
        <v>33</v>
      </c>
      <c r="C7" s="30">
        <f t="shared" si="0"/>
        <v>1</v>
      </c>
      <c r="D7" s="30">
        <v>46</v>
      </c>
      <c r="E7" s="33"/>
      <c r="F7" s="49"/>
      <c r="G7" s="51"/>
      <c r="H7" s="52"/>
      <c r="I7" s="30"/>
      <c r="J7" s="30">
        <f t="shared" si="1"/>
        <v>46</v>
      </c>
      <c r="K7" s="23">
        <f t="shared" si="3"/>
        <v>46</v>
      </c>
    </row>
    <row r="8" spans="1:11" s="24" customFormat="1" ht="12" customHeight="1">
      <c r="A8" s="25">
        <f t="shared" si="2"/>
        <v>4</v>
      </c>
      <c r="B8" s="37" t="s">
        <v>34</v>
      </c>
      <c r="C8" s="30">
        <f t="shared" si="0"/>
        <v>1</v>
      </c>
      <c r="D8" s="30">
        <v>45.5</v>
      </c>
      <c r="E8" s="33"/>
      <c r="F8" s="49"/>
      <c r="G8" s="51"/>
      <c r="H8" s="52"/>
      <c r="I8" s="30"/>
      <c r="J8" s="30">
        <f t="shared" si="1"/>
        <v>45.5</v>
      </c>
      <c r="K8" s="23">
        <f t="shared" si="3"/>
        <v>45.5</v>
      </c>
    </row>
    <row r="9" spans="1:11" s="24" customFormat="1" ht="12.75">
      <c r="A9" s="25">
        <f t="shared" si="2"/>
        <v>5</v>
      </c>
      <c r="B9" s="34" t="s">
        <v>39</v>
      </c>
      <c r="C9" s="30">
        <f t="shared" si="0"/>
        <v>1</v>
      </c>
      <c r="D9" s="30">
        <v>36</v>
      </c>
      <c r="E9" s="33"/>
      <c r="F9" s="49"/>
      <c r="G9" s="51"/>
      <c r="H9" s="52"/>
      <c r="I9" s="30"/>
      <c r="J9" s="30">
        <f t="shared" si="1"/>
        <v>36</v>
      </c>
      <c r="K9" s="23">
        <f t="shared" si="3"/>
        <v>36</v>
      </c>
    </row>
    <row r="10" spans="1:11" s="24" customFormat="1" ht="12.75">
      <c r="A10" s="25">
        <f t="shared" si="2"/>
        <v>6</v>
      </c>
      <c r="B10" s="34" t="s">
        <v>37</v>
      </c>
      <c r="C10" s="30">
        <f t="shared" si="0"/>
        <v>1</v>
      </c>
      <c r="D10" s="30">
        <v>36</v>
      </c>
      <c r="E10" s="33"/>
      <c r="F10" s="49"/>
      <c r="G10" s="51"/>
      <c r="H10" s="52"/>
      <c r="I10" s="30"/>
      <c r="J10" s="30">
        <f t="shared" si="1"/>
        <v>36</v>
      </c>
      <c r="K10" s="23">
        <f t="shared" si="3"/>
        <v>36</v>
      </c>
    </row>
    <row r="11" spans="1:11" s="24" customFormat="1" ht="12.75">
      <c r="A11" s="25">
        <f t="shared" si="2"/>
        <v>7</v>
      </c>
      <c r="B11" s="37" t="s">
        <v>38</v>
      </c>
      <c r="C11" s="30">
        <f t="shared" si="0"/>
        <v>1</v>
      </c>
      <c r="D11" s="30">
        <v>30</v>
      </c>
      <c r="E11" s="33"/>
      <c r="F11" s="49"/>
      <c r="G11" s="51"/>
      <c r="H11" s="52"/>
      <c r="I11" s="30"/>
      <c r="J11" s="30">
        <f t="shared" si="1"/>
        <v>30</v>
      </c>
      <c r="K11" s="23">
        <f t="shared" si="3"/>
        <v>30</v>
      </c>
    </row>
    <row r="12" spans="1:11" s="24" customFormat="1" ht="12.75">
      <c r="A12" s="25">
        <f t="shared" si="2"/>
        <v>8</v>
      </c>
      <c r="B12" s="34" t="s">
        <v>36</v>
      </c>
      <c r="C12" s="30">
        <f t="shared" si="0"/>
        <v>1</v>
      </c>
      <c r="D12" s="30">
        <v>28</v>
      </c>
      <c r="E12" s="33"/>
      <c r="F12" s="49"/>
      <c r="G12" s="51"/>
      <c r="H12" s="52"/>
      <c r="I12" s="30"/>
      <c r="J12" s="30">
        <f t="shared" si="1"/>
        <v>28</v>
      </c>
      <c r="K12" s="23">
        <f t="shared" si="3"/>
        <v>28</v>
      </c>
    </row>
    <row r="13" spans="1:11" s="24" customFormat="1" ht="12.75">
      <c r="A13" s="25">
        <f t="shared" si="2"/>
        <v>9</v>
      </c>
      <c r="B13" s="37"/>
      <c r="C13" s="30">
        <f t="shared" si="0"/>
        <v>0</v>
      </c>
      <c r="D13" s="30"/>
      <c r="E13" s="33"/>
      <c r="F13" s="49"/>
      <c r="G13" s="51"/>
      <c r="H13" s="52"/>
      <c r="I13" s="30"/>
      <c r="J13" s="30"/>
      <c r="K13" s="23"/>
    </row>
    <row r="14" spans="1:11" s="24" customFormat="1" ht="12.75">
      <c r="A14" s="25">
        <f t="shared" si="2"/>
        <v>10</v>
      </c>
      <c r="B14" s="34"/>
      <c r="C14" s="30">
        <f t="shared" si="0"/>
        <v>0</v>
      </c>
      <c r="D14" s="30"/>
      <c r="E14" s="33"/>
      <c r="F14" s="49"/>
      <c r="G14" s="51"/>
      <c r="H14" s="52"/>
      <c r="I14" s="30"/>
      <c r="J14" s="30"/>
      <c r="K14" s="23"/>
    </row>
    <row r="15" spans="1:11" s="24" customFormat="1" ht="12.75">
      <c r="A15" s="25">
        <f t="shared" si="2"/>
        <v>11</v>
      </c>
      <c r="B15" s="34"/>
      <c r="C15" s="30">
        <f t="shared" si="0"/>
        <v>0</v>
      </c>
      <c r="D15" s="30"/>
      <c r="E15" s="33"/>
      <c r="F15" s="49"/>
      <c r="G15" s="51"/>
      <c r="H15" s="52"/>
      <c r="I15" s="30"/>
      <c r="J15" s="30"/>
      <c r="K15" s="23"/>
    </row>
    <row r="16" spans="1:11" s="24" customFormat="1" ht="12.75">
      <c r="A16" s="25">
        <f t="shared" si="2"/>
        <v>12</v>
      </c>
      <c r="B16" s="38"/>
      <c r="C16" s="30">
        <f t="shared" si="0"/>
        <v>0</v>
      </c>
      <c r="D16" s="30"/>
      <c r="E16" s="33"/>
      <c r="F16" s="49"/>
      <c r="G16" s="51"/>
      <c r="H16" s="52"/>
      <c r="I16" s="30"/>
      <c r="J16" s="30"/>
      <c r="K16" s="23"/>
    </row>
    <row r="17" spans="1:11" s="24" customFormat="1" ht="13.5" customHeight="1">
      <c r="A17" s="25">
        <f t="shared" si="2"/>
        <v>13</v>
      </c>
      <c r="B17" s="34"/>
      <c r="C17" s="30">
        <f t="shared" si="0"/>
        <v>0</v>
      </c>
      <c r="D17" s="30"/>
      <c r="E17" s="33"/>
      <c r="F17" s="49"/>
      <c r="G17" s="51"/>
      <c r="H17" s="52"/>
      <c r="I17" s="30"/>
      <c r="J17" s="30"/>
      <c r="K17" s="23"/>
    </row>
    <row r="18" spans="1:11" s="24" customFormat="1" ht="13.5" customHeight="1">
      <c r="A18" s="25">
        <f t="shared" si="2"/>
        <v>14</v>
      </c>
      <c r="B18" s="34"/>
      <c r="C18" s="30">
        <f t="shared" si="0"/>
        <v>0</v>
      </c>
      <c r="D18" s="30"/>
      <c r="E18" s="33"/>
      <c r="F18" s="49"/>
      <c r="G18" s="51"/>
      <c r="H18" s="52"/>
      <c r="I18" s="30"/>
      <c r="J18" s="30"/>
      <c r="K18" s="23"/>
    </row>
    <row r="19" spans="1:11" ht="12.75">
      <c r="A19" s="59" t="s">
        <v>17</v>
      </c>
      <c r="B19" s="60"/>
      <c r="C19" s="60"/>
      <c r="D19" s="60"/>
      <c r="E19" s="60"/>
      <c r="F19" s="61"/>
      <c r="G19" s="60"/>
      <c r="H19" s="60"/>
      <c r="I19" s="60"/>
      <c r="J19" s="60"/>
      <c r="K19" s="62"/>
    </row>
    <row r="20" spans="1:11" ht="12.7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12.75">
      <c r="A21" s="58" t="s">
        <v>9</v>
      </c>
      <c r="B21" s="57" t="s">
        <v>11</v>
      </c>
      <c r="C21" s="7" t="s">
        <v>8</v>
      </c>
      <c r="D21" s="9">
        <f>SUM(D5:D18)/D23</f>
        <v>41.8125</v>
      </c>
      <c r="E21" s="9"/>
      <c r="F21" s="50"/>
      <c r="G21" s="53"/>
      <c r="H21" s="53"/>
      <c r="I21" s="9"/>
      <c r="J21" s="4"/>
      <c r="K21" s="16"/>
    </row>
    <row r="22" spans="1:11" ht="12.75">
      <c r="A22" s="58"/>
      <c r="B22" s="57"/>
      <c r="C22" s="8" t="s">
        <v>12</v>
      </c>
      <c r="D22" s="9">
        <f>MAX(D5:D18)</f>
        <v>57</v>
      </c>
      <c r="E22" s="9"/>
      <c r="F22" s="50"/>
      <c r="G22" s="53"/>
      <c r="H22" s="53"/>
      <c r="I22" s="9"/>
      <c r="J22" s="14"/>
      <c r="K22" s="15"/>
    </row>
    <row r="23" spans="1:11" ht="12.75">
      <c r="A23" s="58"/>
      <c r="B23" s="57"/>
      <c r="C23" s="11" t="s">
        <v>13</v>
      </c>
      <c r="D23" s="12">
        <f>COUNTIF(D5:D18,"&lt;&gt;")</f>
        <v>8</v>
      </c>
      <c r="E23" s="12"/>
      <c r="F23" s="50"/>
      <c r="G23" s="54"/>
      <c r="H23" s="54"/>
      <c r="I23" s="12"/>
      <c r="J23" s="16"/>
      <c r="K23" s="15"/>
    </row>
    <row r="24" spans="1:11" ht="12.75">
      <c r="A24" s="58"/>
      <c r="B24" s="56" t="s">
        <v>10</v>
      </c>
      <c r="C24" s="3" t="s">
        <v>3</v>
      </c>
      <c r="D24" s="6" t="s">
        <v>27</v>
      </c>
      <c r="E24" s="6"/>
      <c r="F24" s="50"/>
      <c r="G24" s="55"/>
      <c r="H24" s="55"/>
      <c r="I24" s="6"/>
      <c r="J24" s="17"/>
      <c r="K24" s="15"/>
    </row>
    <row r="25" spans="1:11" ht="12.75">
      <c r="A25" s="58"/>
      <c r="B25" s="56"/>
      <c r="C25" s="3" t="s">
        <v>4</v>
      </c>
      <c r="D25" s="6" t="s">
        <v>29</v>
      </c>
      <c r="E25" s="6"/>
      <c r="F25" s="50"/>
      <c r="G25" s="55"/>
      <c r="H25" s="55"/>
      <c r="I25" s="6"/>
      <c r="J25" s="18"/>
      <c r="K25" s="19"/>
    </row>
    <row r="26" spans="1:11" ht="12.75">
      <c r="A26" s="58"/>
      <c r="B26" s="56"/>
      <c r="C26" s="3" t="s">
        <v>5</v>
      </c>
      <c r="D26" s="32" t="s">
        <v>43</v>
      </c>
      <c r="E26" s="6"/>
      <c r="F26" s="50"/>
      <c r="G26" s="55"/>
      <c r="H26" s="55"/>
      <c r="I26" s="6"/>
      <c r="J26" s="18"/>
      <c r="K26" s="19"/>
    </row>
    <row r="27" spans="1:11" ht="12.75" customHeight="1">
      <c r="A27" s="58"/>
      <c r="B27" s="56"/>
      <c r="C27" s="3" t="s">
        <v>6</v>
      </c>
      <c r="D27" s="6" t="s">
        <v>30</v>
      </c>
      <c r="E27" s="6"/>
      <c r="F27" s="50"/>
      <c r="G27" s="55"/>
      <c r="H27" s="55"/>
      <c r="I27" s="6"/>
      <c r="J27" s="18"/>
      <c r="K27" s="19"/>
    </row>
    <row r="28" spans="1:11" s="5" customFormat="1" ht="12.75" customHeight="1">
      <c r="A28" s="58"/>
      <c r="B28" s="56"/>
      <c r="C28" s="3" t="s">
        <v>7</v>
      </c>
      <c r="D28" s="6" t="s">
        <v>28</v>
      </c>
      <c r="E28" s="6"/>
      <c r="F28" s="50"/>
      <c r="G28" s="55"/>
      <c r="H28" s="55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I17" sqref="I1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7" t="s">
        <v>24</v>
      </c>
      <c r="B1" s="77"/>
      <c r="C1" s="77"/>
      <c r="D1" s="77"/>
      <c r="E1" s="77"/>
      <c r="F1" s="77"/>
    </row>
    <row r="2" spans="1:6" ht="12.75">
      <c r="A2" s="78">
        <v>44536</v>
      </c>
      <c r="B2" s="79"/>
      <c r="C2" s="79"/>
      <c r="D2" s="78">
        <v>44536</v>
      </c>
      <c r="E2" s="79"/>
      <c r="F2" s="79"/>
    </row>
    <row r="3" spans="1:6" ht="12.75">
      <c r="A3" s="79" t="s">
        <v>18</v>
      </c>
      <c r="B3" s="79"/>
      <c r="C3" s="79"/>
      <c r="D3" s="79" t="s">
        <v>19</v>
      </c>
      <c r="E3" s="79"/>
      <c r="F3" s="79"/>
    </row>
    <row r="4" spans="1:6" ht="12.75">
      <c r="A4" s="3" t="s">
        <v>32</v>
      </c>
      <c r="B4" s="3"/>
      <c r="C4" s="3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34" t="s">
        <v>39</v>
      </c>
      <c r="B5" s="44">
        <v>130</v>
      </c>
      <c r="C5" s="37">
        <f aca="true" t="shared" si="0" ref="C5:C12">ABS(415-B5)</f>
        <v>285</v>
      </c>
      <c r="D5" s="35" t="s">
        <v>33</v>
      </c>
      <c r="E5" s="43">
        <v>23</v>
      </c>
      <c r="F5" s="43">
        <f aca="true" t="shared" si="1" ref="F5:F12">ABS(20-E5)</f>
        <v>3</v>
      </c>
    </row>
    <row r="6" spans="1:6" ht="12.75">
      <c r="A6" s="41" t="s">
        <v>34</v>
      </c>
      <c r="B6" s="40">
        <v>630</v>
      </c>
      <c r="C6" s="41">
        <f t="shared" si="0"/>
        <v>215</v>
      </c>
      <c r="D6" s="34" t="s">
        <v>36</v>
      </c>
      <c r="E6" s="37">
        <v>15</v>
      </c>
      <c r="F6" s="37">
        <f t="shared" si="1"/>
        <v>5</v>
      </c>
    </row>
    <row r="7" spans="1:11" ht="12.75">
      <c r="A7" s="39" t="s">
        <v>37</v>
      </c>
      <c r="B7" s="40">
        <v>570</v>
      </c>
      <c r="C7" s="41">
        <f t="shared" si="0"/>
        <v>155</v>
      </c>
      <c r="D7" s="37" t="s">
        <v>34</v>
      </c>
      <c r="E7" s="37">
        <v>26</v>
      </c>
      <c r="F7" s="37">
        <f t="shared" si="1"/>
        <v>6</v>
      </c>
      <c r="K7" s="29"/>
    </row>
    <row r="8" spans="1:11" ht="12.75">
      <c r="A8" s="41" t="s">
        <v>31</v>
      </c>
      <c r="B8" s="40">
        <v>540</v>
      </c>
      <c r="C8" s="41">
        <f t="shared" si="0"/>
        <v>125</v>
      </c>
      <c r="D8" s="34" t="s">
        <v>37</v>
      </c>
      <c r="E8" s="37">
        <v>27</v>
      </c>
      <c r="F8" s="37">
        <f t="shared" si="1"/>
        <v>7</v>
      </c>
      <c r="K8" s="29"/>
    </row>
    <row r="9" spans="1:11" ht="12.75">
      <c r="A9" s="39" t="s">
        <v>33</v>
      </c>
      <c r="B9" s="40">
        <v>474</v>
      </c>
      <c r="C9" s="41">
        <f t="shared" si="0"/>
        <v>59</v>
      </c>
      <c r="D9" s="37" t="s">
        <v>31</v>
      </c>
      <c r="E9" s="37">
        <v>6</v>
      </c>
      <c r="F9" s="37">
        <f t="shared" si="1"/>
        <v>14</v>
      </c>
      <c r="K9" s="29"/>
    </row>
    <row r="10" spans="1:11" ht="12.75">
      <c r="A10" s="41" t="s">
        <v>38</v>
      </c>
      <c r="B10" s="40">
        <v>360</v>
      </c>
      <c r="C10" s="41">
        <f t="shared" si="0"/>
        <v>55</v>
      </c>
      <c r="D10" s="37" t="s">
        <v>38</v>
      </c>
      <c r="E10" s="37">
        <v>6</v>
      </c>
      <c r="F10" s="37">
        <f t="shared" si="1"/>
        <v>14</v>
      </c>
      <c r="K10" s="29"/>
    </row>
    <row r="11" spans="1:11" ht="12.75">
      <c r="A11" s="39" t="s">
        <v>35</v>
      </c>
      <c r="B11" s="42">
        <v>365</v>
      </c>
      <c r="C11" s="41">
        <f t="shared" si="0"/>
        <v>50</v>
      </c>
      <c r="D11" s="34" t="s">
        <v>35</v>
      </c>
      <c r="E11" s="37">
        <v>1</v>
      </c>
      <c r="F11" s="37">
        <f t="shared" si="1"/>
        <v>19</v>
      </c>
      <c r="K11" s="29"/>
    </row>
    <row r="12" spans="1:11" ht="12.75">
      <c r="A12" s="35" t="s">
        <v>36</v>
      </c>
      <c r="B12" s="36">
        <v>420</v>
      </c>
      <c r="C12" s="43">
        <f t="shared" si="0"/>
        <v>5</v>
      </c>
      <c r="D12" s="34" t="s">
        <v>39</v>
      </c>
      <c r="E12" s="37">
        <v>0</v>
      </c>
      <c r="F12" s="37">
        <f t="shared" si="1"/>
        <v>20</v>
      </c>
      <c r="K12" s="29"/>
    </row>
    <row r="13" spans="1:6" ht="12.75" customHeight="1">
      <c r="A13" s="86" t="s">
        <v>23</v>
      </c>
      <c r="B13" s="87"/>
      <c r="C13" s="87"/>
      <c r="D13" s="87"/>
      <c r="E13" s="87"/>
      <c r="F13" s="88"/>
    </row>
    <row r="14" spans="1:6" ht="12.75">
      <c r="A14" s="89" t="s">
        <v>25</v>
      </c>
      <c r="B14" s="90"/>
      <c r="C14" s="91"/>
      <c r="D14" s="89" t="s">
        <v>26</v>
      </c>
      <c r="E14" s="90"/>
      <c r="F14" s="91"/>
    </row>
    <row r="15" spans="1:6" ht="12.75">
      <c r="A15" s="92"/>
      <c r="B15" s="93"/>
      <c r="C15" s="94"/>
      <c r="D15" s="92"/>
      <c r="E15" s="93"/>
      <c r="F15" s="94"/>
    </row>
    <row r="16" spans="1:6" ht="12.75">
      <c r="A16" s="80" t="s">
        <v>41</v>
      </c>
      <c r="B16" s="81"/>
      <c r="C16" s="82"/>
      <c r="D16" s="80" t="s">
        <v>40</v>
      </c>
      <c r="E16" s="81"/>
      <c r="F16" s="82"/>
    </row>
    <row r="17" spans="1:6" ht="39.75" customHeight="1">
      <c r="A17" s="83"/>
      <c r="B17" s="84"/>
      <c r="C17" s="85"/>
      <c r="D17" s="83"/>
      <c r="E17" s="84"/>
      <c r="F17" s="85"/>
    </row>
    <row r="18" spans="1:6" ht="12.75">
      <c r="A18" s="77" t="s">
        <v>24</v>
      </c>
      <c r="B18" s="77"/>
      <c r="C18" s="77"/>
      <c r="D18" s="77"/>
      <c r="E18" s="77"/>
      <c r="F18" s="77"/>
    </row>
    <row r="19" spans="1:6" ht="12.75">
      <c r="A19" s="78">
        <v>44543</v>
      </c>
      <c r="B19" s="79"/>
      <c r="C19" s="79"/>
      <c r="D19" s="78">
        <v>44543</v>
      </c>
      <c r="E19" s="79"/>
      <c r="F19" s="79"/>
    </row>
    <row r="20" spans="1:6" ht="12.75">
      <c r="A20" s="79" t="s">
        <v>18</v>
      </c>
      <c r="B20" s="79"/>
      <c r="C20" s="79"/>
      <c r="D20" s="79" t="s">
        <v>19</v>
      </c>
      <c r="E20" s="79"/>
      <c r="F20" s="79"/>
    </row>
    <row r="21" spans="1:6" ht="12.75">
      <c r="A21" s="95" t="s">
        <v>47</v>
      </c>
      <c r="B21" s="96">
        <v>3</v>
      </c>
      <c r="C21" s="97">
        <f>ABS(3-B21)</f>
        <v>0</v>
      </c>
      <c r="D21" s="31" t="s">
        <v>32</v>
      </c>
      <c r="E21" s="31" t="s">
        <v>21</v>
      </c>
      <c r="F21" s="31" t="s">
        <v>22</v>
      </c>
    </row>
    <row r="22" spans="1:6" ht="12.75">
      <c r="A22" s="34" t="s">
        <v>35</v>
      </c>
      <c r="B22" s="42">
        <v>4</v>
      </c>
      <c r="C22" s="37">
        <f>ABS(3-B22)</f>
        <v>1</v>
      </c>
      <c r="D22" s="95" t="s">
        <v>46</v>
      </c>
      <c r="E22" s="95">
        <v>67</v>
      </c>
      <c r="F22" s="95">
        <f>ABS(57-E22)</f>
        <v>10</v>
      </c>
    </row>
    <row r="23" spans="1:6" ht="12.75">
      <c r="A23" s="34" t="s">
        <v>49</v>
      </c>
      <c r="B23" s="42">
        <v>2</v>
      </c>
      <c r="C23" s="37">
        <f>ABS(3-B23)</f>
        <v>1</v>
      </c>
      <c r="D23" s="37" t="s">
        <v>47</v>
      </c>
      <c r="E23" s="37">
        <v>75</v>
      </c>
      <c r="F23" s="37">
        <f>ABS(57-E23)</f>
        <v>18</v>
      </c>
    </row>
    <row r="24" spans="1:6" ht="12.75">
      <c r="A24" s="34" t="s">
        <v>44</v>
      </c>
      <c r="B24" s="42">
        <v>6</v>
      </c>
      <c r="C24" s="37">
        <f>ABS(3-B24)</f>
        <v>3</v>
      </c>
      <c r="D24" s="34" t="s">
        <v>33</v>
      </c>
      <c r="E24" s="37">
        <v>32</v>
      </c>
      <c r="F24" s="37">
        <f>ABS(57-E24)</f>
        <v>25</v>
      </c>
    </row>
    <row r="25" spans="1:6" ht="12.75">
      <c r="A25" s="37" t="s">
        <v>48</v>
      </c>
      <c r="B25" s="40">
        <v>7</v>
      </c>
      <c r="C25" s="37">
        <f>ABS(3-B25)</f>
        <v>4</v>
      </c>
      <c r="D25" s="34" t="s">
        <v>53</v>
      </c>
      <c r="E25" s="37">
        <v>30</v>
      </c>
      <c r="F25" s="37">
        <f>ABS(57-E25)</f>
        <v>27</v>
      </c>
    </row>
    <row r="26" spans="1:6" ht="12.75">
      <c r="A26" s="34" t="s">
        <v>51</v>
      </c>
      <c r="B26" s="36">
        <v>7</v>
      </c>
      <c r="C26" s="37">
        <f>ABS(3-B26)</f>
        <v>4</v>
      </c>
      <c r="D26" s="34" t="s">
        <v>37</v>
      </c>
      <c r="E26" s="37">
        <v>27</v>
      </c>
      <c r="F26" s="37">
        <f>ABS(57-E26)</f>
        <v>30</v>
      </c>
    </row>
    <row r="27" spans="1:6" ht="12.75">
      <c r="A27" s="34" t="s">
        <v>45</v>
      </c>
      <c r="B27" s="42">
        <v>8.2</v>
      </c>
      <c r="C27" s="37">
        <f>ABS(3-B27)</f>
        <v>5.199999999999999</v>
      </c>
      <c r="D27" s="34" t="s">
        <v>51</v>
      </c>
      <c r="E27" s="37">
        <v>25</v>
      </c>
      <c r="F27" s="37">
        <f>ABS(57-E27)</f>
        <v>32</v>
      </c>
    </row>
    <row r="28" spans="1:6" ht="12.75">
      <c r="A28" s="34" t="s">
        <v>33</v>
      </c>
      <c r="B28" s="40">
        <v>9</v>
      </c>
      <c r="C28" s="37">
        <f>ABS(3-B28)</f>
        <v>6</v>
      </c>
      <c r="D28" s="34" t="s">
        <v>45</v>
      </c>
      <c r="E28" s="37">
        <v>89</v>
      </c>
      <c r="F28" s="37">
        <f>ABS(57-E28)</f>
        <v>32</v>
      </c>
    </row>
    <row r="29" spans="1:6" ht="12.75">
      <c r="A29" s="34" t="s">
        <v>52</v>
      </c>
      <c r="B29" s="42">
        <v>10</v>
      </c>
      <c r="C29" s="37">
        <f>ABS(3-B29)</f>
        <v>7</v>
      </c>
      <c r="D29" s="37" t="s">
        <v>31</v>
      </c>
      <c r="E29" s="37">
        <v>24</v>
      </c>
      <c r="F29" s="37">
        <f>ABS(57-E29)</f>
        <v>33</v>
      </c>
    </row>
    <row r="30" spans="1:6" ht="12.75">
      <c r="A30" s="37" t="s">
        <v>31</v>
      </c>
      <c r="B30" s="40">
        <v>12</v>
      </c>
      <c r="C30" s="37">
        <f>ABS(3-B30)</f>
        <v>9</v>
      </c>
      <c r="D30" s="34" t="s">
        <v>35</v>
      </c>
      <c r="E30" s="37">
        <v>22</v>
      </c>
      <c r="F30" s="37">
        <f>ABS(57-E30)</f>
        <v>35</v>
      </c>
    </row>
    <row r="31" spans="1:6" ht="12.75">
      <c r="A31" s="34" t="s">
        <v>53</v>
      </c>
      <c r="B31" s="42">
        <v>12</v>
      </c>
      <c r="C31" s="37">
        <f>ABS(3-B31)</f>
        <v>9</v>
      </c>
      <c r="D31" s="34" t="s">
        <v>52</v>
      </c>
      <c r="E31" s="37">
        <v>20</v>
      </c>
      <c r="F31" s="37">
        <f>ABS(57-E31)</f>
        <v>37</v>
      </c>
    </row>
    <row r="32" spans="1:6" ht="12.75">
      <c r="A32" s="34" t="s">
        <v>50</v>
      </c>
      <c r="B32" s="42">
        <v>23</v>
      </c>
      <c r="C32" s="37">
        <f>ABS(3-B32)</f>
        <v>20</v>
      </c>
      <c r="D32" s="37" t="s">
        <v>48</v>
      </c>
      <c r="E32" s="37">
        <v>18</v>
      </c>
      <c r="F32" s="37">
        <f>ABS(57-E32)</f>
        <v>39</v>
      </c>
    </row>
    <row r="33" spans="1:6" ht="12.75">
      <c r="A33" s="34" t="s">
        <v>37</v>
      </c>
      <c r="B33" s="40">
        <v>28</v>
      </c>
      <c r="C33" s="37">
        <f>ABS(3-B33)</f>
        <v>25</v>
      </c>
      <c r="D33" s="34" t="s">
        <v>49</v>
      </c>
      <c r="E33" s="37">
        <v>14</v>
      </c>
      <c r="F33" s="37">
        <f>ABS(57-E33)</f>
        <v>43</v>
      </c>
    </row>
    <row r="34" spans="1:6" ht="12.75">
      <c r="A34" s="34" t="s">
        <v>46</v>
      </c>
      <c r="B34" s="44">
        <v>46</v>
      </c>
      <c r="C34" s="37">
        <f>ABS(3-B34)</f>
        <v>43</v>
      </c>
      <c r="D34" s="34" t="s">
        <v>50</v>
      </c>
      <c r="E34" s="37">
        <v>12</v>
      </c>
      <c r="F34" s="37">
        <f>ABS(57-E34)</f>
        <v>45</v>
      </c>
    </row>
    <row r="35" spans="1:6" ht="12.75">
      <c r="A35" s="3" t="s">
        <v>32</v>
      </c>
      <c r="B35" s="3"/>
      <c r="C35" s="3" t="s">
        <v>22</v>
      </c>
      <c r="D35" s="34" t="s">
        <v>44</v>
      </c>
      <c r="E35" s="37">
        <v>950</v>
      </c>
      <c r="F35" s="37">
        <f>ABS(57-E35)</f>
        <v>893</v>
      </c>
    </row>
    <row r="36" spans="1:6" ht="12.75">
      <c r="A36" s="86" t="s">
        <v>23</v>
      </c>
      <c r="B36" s="87"/>
      <c r="C36" s="87"/>
      <c r="D36" s="87"/>
      <c r="E36" s="87"/>
      <c r="F36" s="88"/>
    </row>
    <row r="37" spans="1:6" ht="12.75">
      <c r="A37" s="89" t="s">
        <v>25</v>
      </c>
      <c r="B37" s="90"/>
      <c r="C37" s="91"/>
      <c r="D37" s="89" t="s">
        <v>26</v>
      </c>
      <c r="E37" s="90"/>
      <c r="F37" s="91"/>
    </row>
    <row r="38" spans="1:6" ht="12.75">
      <c r="A38" s="92"/>
      <c r="B38" s="93"/>
      <c r="C38" s="94"/>
      <c r="D38" s="92"/>
      <c r="E38" s="93"/>
      <c r="F38" s="94"/>
    </row>
    <row r="39" spans="1:6" ht="12.75">
      <c r="A39" s="80" t="s">
        <v>55</v>
      </c>
      <c r="B39" s="81"/>
      <c r="C39" s="82"/>
      <c r="D39" s="80" t="s">
        <v>54</v>
      </c>
      <c r="E39" s="81"/>
      <c r="F39" s="82"/>
    </row>
    <row r="40" spans="1:6" ht="12.75">
      <c r="A40" s="83"/>
      <c r="B40" s="84"/>
      <c r="C40" s="85"/>
      <c r="D40" s="83"/>
      <c r="E40" s="84"/>
      <c r="F40" s="85"/>
    </row>
  </sheetData>
  <sheetProtection/>
  <mergeCells count="20">
    <mergeCell ref="A37:C38"/>
    <mergeCell ref="D37:F38"/>
    <mergeCell ref="A39:C40"/>
    <mergeCell ref="D39:F40"/>
    <mergeCell ref="A18:F18"/>
    <mergeCell ref="A19:C19"/>
    <mergeCell ref="D19:F19"/>
    <mergeCell ref="A20:C20"/>
    <mergeCell ref="D20:F20"/>
    <mergeCell ref="A36:F36"/>
    <mergeCell ref="A1:F1"/>
    <mergeCell ref="A2:C2"/>
    <mergeCell ref="A3:C3"/>
    <mergeCell ref="D2:F2"/>
    <mergeCell ref="A16:C17"/>
    <mergeCell ref="D16:F17"/>
    <mergeCell ref="D3:F3"/>
    <mergeCell ref="A13:F13"/>
    <mergeCell ref="A14:C15"/>
    <mergeCell ref="D14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2021-12-13T21:30:44Z</dcterms:modified>
  <cp:category/>
  <cp:version/>
  <cp:contentType/>
  <cp:contentStatus/>
</cp:coreProperties>
</file>